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4" activeTab="0"/>
  </bookViews>
  <sheets>
    <sheet name="Rangliste" sheetId="1" r:id="rId1"/>
    <sheet name="Berechnung" sheetId="2" r:id="rId2"/>
    <sheet name="09_02_08" sheetId="3" r:id="rId3"/>
    <sheet name="11_01_08" sheetId="4" r:id="rId4"/>
    <sheet name="07_12_07" sheetId="5" r:id="rId5"/>
    <sheet name="02_11_07" sheetId="6" r:id="rId6"/>
    <sheet name="05_10_07" sheetId="7" r:id="rId7"/>
    <sheet name="03_08_07" sheetId="8" r:id="rId8"/>
    <sheet name="06_07_07" sheetId="9" r:id="rId9"/>
    <sheet name="Rangliste_alt" sheetId="10" r:id="rId10"/>
    <sheet name="Berechnung_alt" sheetId="11" r:id="rId11"/>
    <sheet name="04_05_07" sheetId="12" r:id="rId12"/>
    <sheet name="20_04_07" sheetId="13" r:id="rId13"/>
    <sheet name="02_03_07" sheetId="14" r:id="rId14"/>
    <sheet name="02_02_07" sheetId="15" r:id="rId15"/>
    <sheet name="12_01_07" sheetId="16" r:id="rId16"/>
    <sheet name="01_12_06" sheetId="17" r:id="rId17"/>
    <sheet name="03_11_06" sheetId="18" r:id="rId18"/>
    <sheet name="06_10_06" sheetId="19" r:id="rId19"/>
    <sheet name="01_09_06" sheetId="20" r:id="rId20"/>
    <sheet name="04_08_06" sheetId="21" r:id="rId21"/>
    <sheet name="07_07_06" sheetId="22" r:id="rId22"/>
    <sheet name="02_06_06" sheetId="23" r:id="rId23"/>
  </sheets>
  <definedNames>
    <definedName name="_xlnm.Print_Area" localSheetId="22">'02_06_06'!$A$1:$R$30</definedName>
    <definedName name="_xlnm.Print_Area" localSheetId="18">'06_10_06'!$A$1:$S$26</definedName>
    <definedName name="Excel_BuiltIn_Print_Area_1">'02_06_06'!$A$1:$S$30</definedName>
  </definedNames>
  <calcPr fullCalcOnLoad="1"/>
</workbook>
</file>

<file path=xl/sharedStrings.xml><?xml version="1.0" encoding="utf-8"?>
<sst xmlns="http://schemas.openxmlformats.org/spreadsheetml/2006/main" count="3976" uniqueCount="619">
  <si>
    <t>Rang</t>
  </si>
  <si>
    <t>Name</t>
  </si>
  <si>
    <t>Punkte</t>
  </si>
  <si>
    <t>Teilnahmen</t>
  </si>
  <si>
    <t>Oswin</t>
  </si>
  <si>
    <t>Christiane</t>
  </si>
  <si>
    <t>Friedrich</t>
  </si>
  <si>
    <t>Ralf</t>
  </si>
  <si>
    <t>Leo</t>
  </si>
  <si>
    <t>Daniel</t>
  </si>
  <si>
    <t>Dieter (Neulußheim)</t>
  </si>
  <si>
    <t>Kille</t>
  </si>
  <si>
    <t>Leopold</t>
  </si>
  <si>
    <t>Josef (Sandhofen)</t>
  </si>
  <si>
    <t>Dieter LU</t>
  </si>
  <si>
    <t>Barbara</t>
  </si>
  <si>
    <t>Achim</t>
  </si>
  <si>
    <t>Andreas</t>
  </si>
  <si>
    <t>Xavier</t>
  </si>
  <si>
    <t>Ulrich</t>
  </si>
  <si>
    <t>Patricia</t>
  </si>
  <si>
    <t>Daniel Orth</t>
  </si>
  <si>
    <t>Rudi</t>
  </si>
  <si>
    <t>Andrea</t>
  </si>
  <si>
    <t>Thomas</t>
  </si>
  <si>
    <t>Peter Komosa</t>
  </si>
  <si>
    <t>Wili</t>
  </si>
  <si>
    <t>Lisa</t>
  </si>
  <si>
    <t>Dieter Staniewski</t>
  </si>
  <si>
    <t>Michele</t>
  </si>
  <si>
    <t>August</t>
  </si>
  <si>
    <t>Heiko</t>
  </si>
  <si>
    <t>Günter (LU)</t>
  </si>
  <si>
    <t>Helga</t>
  </si>
  <si>
    <t>Johan</t>
  </si>
  <si>
    <t>Alf</t>
  </si>
  <si>
    <t>Christine</t>
  </si>
  <si>
    <t>Anne</t>
  </si>
  <si>
    <t>Rainer N.</t>
  </si>
  <si>
    <t>Karl-Heinz (Waldhof)</t>
  </si>
  <si>
    <t>Steffi</t>
  </si>
  <si>
    <t>Dave</t>
  </si>
  <si>
    <t>Armin</t>
  </si>
  <si>
    <t>Toto</t>
  </si>
  <si>
    <t>Marc</t>
  </si>
  <si>
    <t>Manfred</t>
  </si>
  <si>
    <t>Gerhard</t>
  </si>
  <si>
    <t>Wolfgang</t>
  </si>
  <si>
    <t>Melanie</t>
  </si>
  <si>
    <t>Ingrid</t>
  </si>
  <si>
    <t>Ilka</t>
  </si>
  <si>
    <t>Carmello sen.</t>
  </si>
  <si>
    <t>Elfi</t>
  </si>
  <si>
    <t>Doris</t>
  </si>
  <si>
    <t>Frank</t>
  </si>
  <si>
    <t>Reiner J.</t>
  </si>
  <si>
    <t>Rolf (HD)</t>
  </si>
  <si>
    <t>Claudia</t>
  </si>
  <si>
    <t>Max</t>
  </si>
  <si>
    <t>Klaus</t>
  </si>
  <si>
    <t>Joachim Hauff</t>
  </si>
  <si>
    <t>Daniel Hellwig</t>
  </si>
  <si>
    <t>Sascha</t>
  </si>
  <si>
    <t xml:space="preserve">Spieler des Monats PC Bouletten/TSV Badenia:Platzierungen </t>
  </si>
  <si>
    <t>Gesamttabelle – Punkte</t>
  </si>
  <si>
    <t>3=5</t>
  </si>
  <si>
    <t>Platz</t>
  </si>
  <si>
    <t>TN</t>
  </si>
  <si>
    <t>Juli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</si>
  <si>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</si>
  <si>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</si>
  <si>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</si>
  <si>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</si>
  <si>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</si>
  <si>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</si>
  <si>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</si>
  <si>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</si>
  <si>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</si>
  <si>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</si>
  <si>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Durchschnitt</t>
  </si>
  <si>
    <t>Summe 
Punkte</t>
  </si>
  <si>
    <t>Summe Punkte</t>
  </si>
  <si>
    <t>Anzahl 
Teilnahmen</t>
  </si>
  <si>
    <t>Durchschnitt
Punkte</t>
  </si>
  <si>
    <t>Durchschnitt
Platzierung</t>
  </si>
  <si>
    <t>X</t>
  </si>
  <si>
    <t>Trici</t>
  </si>
  <si>
    <t>Dieter NL</t>
  </si>
  <si>
    <t>Carmello</t>
  </si>
  <si>
    <t>Günter</t>
  </si>
  <si>
    <t>Willi</t>
  </si>
  <si>
    <t>Dieter S.</t>
  </si>
  <si>
    <t xml:space="preserve">Glühweinturnier PC Bouletten/TSV Badenia:
Dezember 2007 </t>
  </si>
  <si>
    <t>Nummer</t>
  </si>
  <si>
    <t>E</t>
  </si>
  <si>
    <t>Spiele</t>
  </si>
  <si>
    <t>Gew. Spiele</t>
  </si>
  <si>
    <t>Kalk.</t>
  </si>
  <si>
    <t>1. Runde</t>
  </si>
  <si>
    <t>3. Runde</t>
  </si>
  <si>
    <t>Team A</t>
  </si>
  <si>
    <t>Team B</t>
  </si>
  <si>
    <t>Ergebnis</t>
  </si>
  <si>
    <t>2+7</t>
  </si>
  <si>
    <t>17+12</t>
  </si>
  <si>
    <t>13:10</t>
  </si>
  <si>
    <t>18+25</t>
  </si>
  <si>
    <t>1+16</t>
  </si>
  <si>
    <t>13:7</t>
  </si>
  <si>
    <t>25+3</t>
  </si>
  <si>
    <t>9+20</t>
  </si>
  <si>
    <t>10+3</t>
  </si>
  <si>
    <t>8+23</t>
  </si>
  <si>
    <t>10:13</t>
  </si>
  <si>
    <t>8+13</t>
  </si>
  <si>
    <t>16+22</t>
  </si>
  <si>
    <t>24+6</t>
  </si>
  <si>
    <t>14+2</t>
  </si>
  <si>
    <t>13:0</t>
  </si>
  <si>
    <t>6+15</t>
  </si>
  <si>
    <t>1+11</t>
  </si>
  <si>
    <t>17+22</t>
  </si>
  <si>
    <t>19+21</t>
  </si>
  <si>
    <t>4:13</t>
  </si>
  <si>
    <t>5+19</t>
  </si>
  <si>
    <t>10+23</t>
  </si>
  <si>
    <t>13:6</t>
  </si>
  <si>
    <t>5+11</t>
  </si>
  <si>
    <t>15+7</t>
  </si>
  <si>
    <t>13:5</t>
  </si>
  <si>
    <t>14+21</t>
  </si>
  <si>
    <t>4+24+18</t>
  </si>
  <si>
    <t>2. Runde</t>
  </si>
  <si>
    <t>4. Runde</t>
  </si>
  <si>
    <t>6+17</t>
  </si>
  <si>
    <t>4+20</t>
  </si>
  <si>
    <t>13:4</t>
  </si>
  <si>
    <t>24+11</t>
  </si>
  <si>
    <t>15+10</t>
  </si>
  <si>
    <t>12:13</t>
  </si>
  <si>
    <t>23+3</t>
  </si>
  <si>
    <t>21+12</t>
  </si>
  <si>
    <t>7+25</t>
  </si>
  <si>
    <t>14+19</t>
  </si>
  <si>
    <t>18+2</t>
  </si>
  <si>
    <t>22+9</t>
  </si>
  <si>
    <t>16+8</t>
  </si>
  <si>
    <t>1+5</t>
  </si>
  <si>
    <t>2:13</t>
  </si>
  <si>
    <t>21+4</t>
  </si>
  <si>
    <t>24+14</t>
  </si>
  <si>
    <t>8:13</t>
  </si>
  <si>
    <t>19+9</t>
  </si>
  <si>
    <t>18+10</t>
  </si>
  <si>
    <t>9:13</t>
  </si>
  <si>
    <t>19+5</t>
  </si>
  <si>
    <t>6+28</t>
  </si>
  <si>
    <t>11:13</t>
  </si>
  <si>
    <t>7+22</t>
  </si>
  <si>
    <t>12+20</t>
  </si>
  <si>
    <t>13+23</t>
  </si>
  <si>
    <t>4+26</t>
  </si>
  <si>
    <t>28+8</t>
  </si>
  <si>
    <t>26+12</t>
  </si>
  <si>
    <t>20+16</t>
  </si>
  <si>
    <t>5:13</t>
  </si>
  <si>
    <t>25+17</t>
  </si>
  <si>
    <t>5+3</t>
  </si>
  <si>
    <t>22+18</t>
  </si>
  <si>
    <t>1+7</t>
  </si>
  <si>
    <t>13:2</t>
  </si>
  <si>
    <t>27+11</t>
  </si>
  <si>
    <t>2+1</t>
  </si>
  <si>
    <t>13:8</t>
  </si>
  <si>
    <t>2+25</t>
  </si>
  <si>
    <t>9+17</t>
  </si>
  <si>
    <t>6+14</t>
  </si>
  <si>
    <t>21+29</t>
  </si>
  <si>
    <t>27+3</t>
  </si>
  <si>
    <t>11+8</t>
  </si>
  <si>
    <t>7:13</t>
  </si>
  <si>
    <t>15+13</t>
  </si>
  <si>
    <t>16+23</t>
  </si>
  <si>
    <t>6+23</t>
  </si>
  <si>
    <t>26+18</t>
  </si>
  <si>
    <t>28+12</t>
  </si>
  <si>
    <t>15+25</t>
  </si>
  <si>
    <t>7+9</t>
  </si>
  <si>
    <t>13:12</t>
  </si>
  <si>
    <t>14+27</t>
  </si>
  <si>
    <t>29+10+22</t>
  </si>
  <si>
    <t>13+5+2</t>
  </si>
  <si>
    <t>11+8+17</t>
  </si>
  <si>
    <t>16+1+3</t>
  </si>
  <si>
    <t>13:1</t>
  </si>
  <si>
    <t xml:space="preserve">Spieler des Monats PC Bouletten/TSV Badenia:
August  2007 </t>
  </si>
  <si>
    <t>12+10</t>
  </si>
  <si>
    <t>7+5+9</t>
  </si>
  <si>
    <t>13+18+2</t>
  </si>
  <si>
    <t>13:3</t>
  </si>
  <si>
    <t>2+19</t>
  </si>
  <si>
    <t>13+18</t>
  </si>
  <si>
    <t>12+6</t>
  </si>
  <si>
    <t>17+1</t>
  </si>
  <si>
    <t>11+1</t>
  </si>
  <si>
    <t>8+15</t>
  </si>
  <si>
    <t>3+15</t>
  </si>
  <si>
    <t>10+4</t>
  </si>
  <si>
    <t>13:11</t>
  </si>
  <si>
    <t>14+16</t>
  </si>
  <si>
    <t>5+7</t>
  </si>
  <si>
    <t>22+21</t>
  </si>
  <si>
    <t>11+19</t>
  </si>
  <si>
    <t>6+3+21</t>
  </si>
  <si>
    <t>17+22+4</t>
  </si>
  <si>
    <t>Dieter (NL)</t>
  </si>
  <si>
    <t>14+6</t>
  </si>
  <si>
    <t>18+8</t>
  </si>
  <si>
    <t>22+10</t>
  </si>
  <si>
    <t>13+15</t>
  </si>
  <si>
    <t>3+12</t>
  </si>
  <si>
    <t>21+19</t>
  </si>
  <si>
    <t>5+1</t>
  </si>
  <si>
    <t>11+17</t>
  </si>
  <si>
    <t>2+4</t>
  </si>
  <si>
    <t>13+2+8</t>
  </si>
  <si>
    <t>7+3+12</t>
  </si>
  <si>
    <t>5+27</t>
  </si>
  <si>
    <t>11+26</t>
  </si>
  <si>
    <t>19+5+23</t>
  </si>
  <si>
    <t>9+7</t>
  </si>
  <si>
    <t>23+2</t>
  </si>
  <si>
    <t>4+17</t>
  </si>
  <si>
    <t>14+18</t>
  </si>
  <si>
    <t>13+3</t>
  </si>
  <si>
    <t>9+27</t>
  </si>
  <si>
    <t>16+25</t>
  </si>
  <si>
    <t>8+20</t>
  </si>
  <si>
    <t>4+11</t>
  </si>
  <si>
    <t>10+24</t>
  </si>
  <si>
    <t>1+6</t>
  </si>
  <si>
    <t>22+14</t>
  </si>
  <si>
    <t>1+18</t>
  </si>
  <si>
    <t>20+21</t>
  </si>
  <si>
    <t>15+22</t>
  </si>
  <si>
    <t>19+16</t>
  </si>
  <si>
    <t>10+26</t>
  </si>
  <si>
    <t>13:9</t>
  </si>
  <si>
    <t>Christina</t>
  </si>
  <si>
    <t>Josef</t>
  </si>
  <si>
    <t>16+1</t>
  </si>
  <si>
    <t>23+12</t>
  </si>
  <si>
    <t>5+18</t>
  </si>
  <si>
    <t>19+6</t>
  </si>
  <si>
    <t>Dieter (Neulussh.)</t>
  </si>
  <si>
    <t>27+7</t>
  </si>
  <si>
    <t>13+8</t>
  </si>
  <si>
    <t>11+20</t>
  </si>
  <si>
    <t>9+10</t>
  </si>
  <si>
    <t>2+15</t>
  </si>
  <si>
    <t>4+25</t>
  </si>
  <si>
    <t>22+26+14</t>
  </si>
  <si>
    <t>24+17+3</t>
  </si>
  <si>
    <t>Peter K.</t>
  </si>
  <si>
    <t>11+2</t>
  </si>
  <si>
    <t>22+6</t>
  </si>
  <si>
    <t>7+28</t>
  </si>
  <si>
    <t>24+27</t>
  </si>
  <si>
    <t>13+28</t>
  </si>
  <si>
    <t>7+20</t>
  </si>
  <si>
    <t>31+10</t>
  </si>
  <si>
    <t>5+8</t>
  </si>
  <si>
    <t>26+4</t>
  </si>
  <si>
    <t>25+1</t>
  </si>
  <si>
    <t>14+5</t>
  </si>
  <si>
    <t>27+15</t>
  </si>
  <si>
    <t>30+14</t>
  </si>
  <si>
    <t>13+32</t>
  </si>
  <si>
    <t>20+2</t>
  </si>
  <si>
    <t>24+3</t>
  </si>
  <si>
    <t>19+10</t>
  </si>
  <si>
    <t>26+22</t>
  </si>
  <si>
    <t>12+21</t>
  </si>
  <si>
    <t>16+15</t>
  </si>
  <si>
    <t>8+18</t>
  </si>
  <si>
    <t>23+25</t>
  </si>
  <si>
    <t>18+17</t>
  </si>
  <si>
    <t>9+12</t>
  </si>
  <si>
    <t>Daniel H.</t>
  </si>
  <si>
    <t>Alfredo</t>
  </si>
  <si>
    <t>Dieter (LU)</t>
  </si>
  <si>
    <t>8+26+16</t>
  </si>
  <si>
    <t>23+24</t>
  </si>
  <si>
    <t>11+15</t>
  </si>
  <si>
    <t>Dieter (Neulußhh.)</t>
  </si>
  <si>
    <t>27+32</t>
  </si>
  <si>
    <t>28+17</t>
  </si>
  <si>
    <t>25+29</t>
  </si>
  <si>
    <t>3+7</t>
  </si>
  <si>
    <t>4+22</t>
  </si>
  <si>
    <t>5+31</t>
  </si>
  <si>
    <t>20+13</t>
  </si>
  <si>
    <t>21+1</t>
  </si>
  <si>
    <t>2+14</t>
  </si>
  <si>
    <t>18+9</t>
  </si>
  <si>
    <t>Torsten</t>
  </si>
  <si>
    <t>12+19</t>
  </si>
  <si>
    <t>11+4</t>
  </si>
  <si>
    <t>22+5</t>
  </si>
  <si>
    <t>4+31</t>
  </si>
  <si>
    <t>2+27</t>
  </si>
  <si>
    <t>3:13</t>
  </si>
  <si>
    <t>15+18</t>
  </si>
  <si>
    <t>28+1</t>
  </si>
  <si>
    <t>11+21</t>
  </si>
  <si>
    <t>28+5</t>
  </si>
  <si>
    <t>16+31</t>
  </si>
  <si>
    <t>20+10</t>
  </si>
  <si>
    <t>25+30</t>
  </si>
  <si>
    <t>32+10</t>
  </si>
  <si>
    <t>25+21</t>
  </si>
  <si>
    <t>19+12</t>
  </si>
  <si>
    <t>18+20</t>
  </si>
  <si>
    <t>8+14</t>
  </si>
  <si>
    <t>9+29</t>
  </si>
  <si>
    <t>26+3</t>
  </si>
  <si>
    <t>29+24</t>
  </si>
  <si>
    <t>30+2</t>
  </si>
  <si>
    <t>26+7</t>
  </si>
  <si>
    <t>0:13</t>
  </si>
  <si>
    <t>23+1</t>
  </si>
  <si>
    <t>13+7</t>
  </si>
  <si>
    <t>3+33</t>
  </si>
  <si>
    <t>9+6</t>
  </si>
  <si>
    <t>16+15+33</t>
  </si>
  <si>
    <t>22+20</t>
  </si>
  <si>
    <t>Rolf</t>
  </si>
  <si>
    <t>9+25</t>
  </si>
  <si>
    <t>26+31</t>
  </si>
  <si>
    <t>23+19</t>
  </si>
  <si>
    <t>14+29</t>
  </si>
  <si>
    <t>3+30</t>
  </si>
  <si>
    <t>32+12</t>
  </si>
  <si>
    <t>6:13</t>
  </si>
  <si>
    <t>7+33</t>
  </si>
  <si>
    <t>16+2</t>
  </si>
  <si>
    <t>1+15</t>
  </si>
  <si>
    <t>5+11+8</t>
  </si>
  <si>
    <t>Dieter Merkl</t>
  </si>
  <si>
    <t xml:space="preserve">Ingrid </t>
  </si>
  <si>
    <t xml:space="preserve">Spieler des Monats PC Bouletten/TSV Badenia:
Juli 2007 </t>
  </si>
  <si>
    <t>11+24</t>
  </si>
  <si>
    <t>13+12</t>
  </si>
  <si>
    <t>22+19</t>
  </si>
  <si>
    <t>25+14</t>
  </si>
  <si>
    <t>16+4</t>
  </si>
  <si>
    <t>2+11</t>
  </si>
  <si>
    <t>18+3</t>
  </si>
  <si>
    <t>5+14</t>
  </si>
  <si>
    <t>6+20</t>
  </si>
  <si>
    <t>13+5</t>
  </si>
  <si>
    <t>8+3</t>
  </si>
  <si>
    <t>9+23</t>
  </si>
  <si>
    <t>21+26</t>
  </si>
  <si>
    <t>8+7</t>
  </si>
  <si>
    <t>21+2</t>
  </si>
  <si>
    <t>23+10</t>
  </si>
  <si>
    <t>22+1</t>
  </si>
  <si>
    <t>7+26</t>
  </si>
  <si>
    <t>12+16</t>
  </si>
  <si>
    <t>15+4</t>
  </si>
  <si>
    <t>14+8</t>
  </si>
  <si>
    <t>13+17</t>
  </si>
  <si>
    <t>10+1</t>
  </si>
  <si>
    <t>3+19</t>
  </si>
  <si>
    <t>11+6</t>
  </si>
  <si>
    <t>7+5</t>
  </si>
  <si>
    <t>15+22+21</t>
  </si>
  <si>
    <t>25+18+24</t>
  </si>
  <si>
    <r>
      <t xml:space="preserve">
</t>
    </r>
    <r>
      <rPr>
        <sz val="10"/>
        <rFont val="Arial"/>
        <family val="2"/>
      </rPr>
      <t xml:space="preserve">1. Platz = 10 Punkte
2. Platz = 7 Punkte
3. Platz = 5 Punkte
4.+Platz = 1 Punkt (Teilnahme)
Rangreihenfolge:
1. nach Punkten
2. nach Teilnahmen
</t>
    </r>
  </si>
  <si>
    <t xml:space="preserve">Spieler des Monats PC Bouletten/TSV Badenia: </t>
  </si>
  <si>
    <t>Gesamttabelle – Platzierungen</t>
  </si>
  <si>
    <t>1=10</t>
  </si>
  <si>
    <t>2=7</t>
  </si>
  <si>
    <t>Rest=1</t>
  </si>
  <si>
    <t>Carmelo jun.</t>
  </si>
  <si>
    <t>Carmelo sen.</t>
  </si>
  <si>
    <t>Champus</t>
  </si>
  <si>
    <t>Christiane N.</t>
  </si>
  <si>
    <t>Dieter</t>
  </si>
  <si>
    <t>Hannes</t>
  </si>
  <si>
    <t>Margit</t>
  </si>
  <si>
    <t>Helen</t>
  </si>
  <si>
    <t>Ilse</t>
  </si>
  <si>
    <t>Karl-Heinz</t>
  </si>
  <si>
    <t>Martin</t>
  </si>
  <si>
    <t>Nils</t>
  </si>
  <si>
    <t>Peter</t>
  </si>
  <si>
    <t>Rainer Negrelli</t>
  </si>
  <si>
    <t>Tamara</t>
  </si>
  <si>
    <t>15+16+22</t>
  </si>
  <si>
    <t>3+8+10</t>
  </si>
  <si>
    <t>11+5</t>
  </si>
  <si>
    <t>2+10</t>
  </si>
  <si>
    <t>26+6+25</t>
  </si>
  <si>
    <t>4+14</t>
  </si>
  <si>
    <t>20+24</t>
  </si>
  <si>
    <t>3+9</t>
  </si>
  <si>
    <t>18+23</t>
  </si>
  <si>
    <t>1+20</t>
  </si>
  <si>
    <t>17+21</t>
  </si>
  <si>
    <t>7+6</t>
  </si>
  <si>
    <t>2+17</t>
  </si>
  <si>
    <t>13+19</t>
  </si>
  <si>
    <t>22+23</t>
  </si>
  <si>
    <t>16+19</t>
  </si>
  <si>
    <t>12+18</t>
  </si>
  <si>
    <t>14+1+25</t>
  </si>
  <si>
    <t>15+10+6</t>
  </si>
  <si>
    <t>25+5+4</t>
  </si>
  <si>
    <t>16+26+13</t>
  </si>
  <si>
    <t>3+17</t>
  </si>
  <si>
    <t>20+14</t>
  </si>
  <si>
    <t>19+8</t>
  </si>
  <si>
    <t>1:13</t>
  </si>
  <si>
    <t>7+11</t>
  </si>
  <si>
    <t>2+23</t>
  </si>
  <si>
    <t xml:space="preserve">Rainer N. </t>
  </si>
  <si>
    <t>23+17</t>
  </si>
  <si>
    <t>2+3</t>
  </si>
  <si>
    <t>16+10</t>
  </si>
  <si>
    <t>13+22</t>
  </si>
  <si>
    <t>21+8</t>
  </si>
  <si>
    <t>16+17</t>
  </si>
  <si>
    <t>1+14</t>
  </si>
  <si>
    <t>18+7</t>
  </si>
  <si>
    <t>25+15</t>
  </si>
  <si>
    <t>12+9</t>
  </si>
  <si>
    <t>24+21</t>
  </si>
  <si>
    <t>4+3</t>
  </si>
  <si>
    <t>14+9</t>
  </si>
  <si>
    <t>20+5</t>
  </si>
  <si>
    <t>23+4+25</t>
  </si>
  <si>
    <t>Patrizia</t>
  </si>
  <si>
    <t>Uwe</t>
  </si>
  <si>
    <t>6+8</t>
  </si>
  <si>
    <t>12+23</t>
  </si>
  <si>
    <t>7+21</t>
  </si>
  <si>
    <t>20+22</t>
  </si>
  <si>
    <t>18+13</t>
  </si>
  <si>
    <t>17+11</t>
  </si>
  <si>
    <t>8+10</t>
  </si>
  <si>
    <t>6+5</t>
  </si>
  <si>
    <t>1+12</t>
  </si>
  <si>
    <t>19+2</t>
  </si>
  <si>
    <t>5+9</t>
  </si>
  <si>
    <t>20+17</t>
  </si>
  <si>
    <t>11+13</t>
  </si>
  <si>
    <t>17+14</t>
  </si>
  <si>
    <t>9+4</t>
  </si>
  <si>
    <t>7+10</t>
  </si>
  <si>
    <t>3+16</t>
  </si>
  <si>
    <t>3+10</t>
  </si>
  <si>
    <t>2+16</t>
  </si>
  <si>
    <t>15+5</t>
  </si>
  <si>
    <t>4+13</t>
  </si>
  <si>
    <t>8+11</t>
  </si>
  <si>
    <t>19+14</t>
  </si>
  <si>
    <t>15+16</t>
  </si>
  <si>
    <t>2+5</t>
  </si>
  <si>
    <t>4+9</t>
  </si>
  <si>
    <t>2+9</t>
  </si>
  <si>
    <t>13+1+3</t>
  </si>
  <si>
    <t>6+7</t>
  </si>
  <si>
    <t>-</t>
  </si>
  <si>
    <t>11+10</t>
  </si>
  <si>
    <t>6+3+2</t>
  </si>
  <si>
    <t>13:13</t>
  </si>
  <si>
    <t>8+16+9</t>
  </si>
  <si>
    <t>14+4+12</t>
  </si>
  <si>
    <t>12+14</t>
  </si>
  <si>
    <t>7+4</t>
  </si>
  <si>
    <t>3+2</t>
  </si>
  <si>
    <t>2+11+4</t>
  </si>
  <si>
    <t>6+10</t>
  </si>
  <si>
    <t>5+12+10</t>
  </si>
  <si>
    <t>1+3+7</t>
  </si>
  <si>
    <t>9+13+5</t>
  </si>
  <si>
    <t>15+9+6</t>
  </si>
  <si>
    <t>1+14+11</t>
  </si>
  <si>
    <t>9+3</t>
  </si>
  <si>
    <t>14+10+15</t>
  </si>
  <si>
    <t>2+12+6</t>
  </si>
  <si>
    <t>7+13+4</t>
  </si>
  <si>
    <t>16+14</t>
  </si>
  <si>
    <t>15+14</t>
  </si>
  <si>
    <t>7+8</t>
  </si>
  <si>
    <t>3+11</t>
  </si>
  <si>
    <t>5+17</t>
  </si>
  <si>
    <t>3+4+17</t>
  </si>
  <si>
    <t>7+2</t>
  </si>
  <si>
    <t>+</t>
  </si>
  <si>
    <t>:</t>
  </si>
  <si>
    <t>15+6</t>
  </si>
  <si>
    <t>1+3</t>
  </si>
  <si>
    <t>7+14+8</t>
  </si>
  <si>
    <t>13+12+10</t>
  </si>
  <si>
    <t>17+4</t>
  </si>
  <si>
    <t>11+6+15</t>
  </si>
  <si>
    <t xml:space="preserve">Daniel </t>
  </si>
  <si>
    <t>10+12</t>
  </si>
  <si>
    <t>12+8</t>
  </si>
  <si>
    <t>13+4</t>
  </si>
  <si>
    <t>9+2</t>
  </si>
  <si>
    <t>1+9</t>
  </si>
  <si>
    <t>5+1+2</t>
  </si>
  <si>
    <t>7+13</t>
  </si>
  <si>
    <t>6+10+4</t>
  </si>
  <si>
    <t>12+5</t>
  </si>
  <si>
    <t>6+2</t>
  </si>
  <si>
    <t>13+8+9</t>
  </si>
  <si>
    <t>9+14</t>
  </si>
  <si>
    <t>15+5+3</t>
  </si>
  <si>
    <t>13+1+6</t>
  </si>
  <si>
    <t>11+11</t>
  </si>
  <si>
    <t>5+12</t>
  </si>
  <si>
    <t>14+10</t>
  </si>
  <si>
    <t>8+16</t>
  </si>
  <si>
    <t>10+8</t>
  </si>
  <si>
    <t>Camello</t>
  </si>
  <si>
    <t>15+9</t>
  </si>
  <si>
    <t>13+14</t>
  </si>
  <si>
    <t>2+8</t>
  </si>
  <si>
    <t>16+5</t>
  </si>
  <si>
    <t>12+3</t>
  </si>
  <si>
    <t>4+6</t>
  </si>
  <si>
    <t>10+11</t>
  </si>
  <si>
    <t>1/13</t>
  </si>
  <si>
    <t>5+4</t>
  </si>
  <si>
    <t>13/1</t>
  </si>
  <si>
    <t>10+7+5</t>
  </si>
  <si>
    <t>4/13</t>
  </si>
  <si>
    <t>8+12</t>
  </si>
  <si>
    <t>15+14+13</t>
  </si>
  <si>
    <t>14+9+4</t>
  </si>
  <si>
    <t>8+3+2</t>
  </si>
  <si>
    <t>13/11</t>
  </si>
  <si>
    <t>11+10+6</t>
  </si>
  <si>
    <t>9+1+3</t>
  </si>
  <si>
    <t>10/13</t>
  </si>
  <si>
    <t>8+9</t>
  </si>
  <si>
    <t>13/4</t>
  </si>
  <si>
    <t>5+10</t>
  </si>
  <si>
    <t>13/8</t>
  </si>
  <si>
    <t>11+14</t>
  </si>
  <si>
    <t>6+5+4</t>
  </si>
  <si>
    <t>15+1</t>
  </si>
  <si>
    <t>7/13</t>
  </si>
  <si>
    <t>2+7+13</t>
  </si>
  <si>
    <t>1+15+12</t>
  </si>
  <si>
    <t>13/6</t>
  </si>
  <si>
    <t>2+14+4</t>
  </si>
  <si>
    <t>11+12+13</t>
  </si>
  <si>
    <t>1+21</t>
  </si>
  <si>
    <t>24+2</t>
  </si>
  <si>
    <t>13/3</t>
  </si>
  <si>
    <t>30+7</t>
  </si>
  <si>
    <t>13/5</t>
  </si>
  <si>
    <t>24+22</t>
  </si>
  <si>
    <t>28+6</t>
  </si>
  <si>
    <t>20+7</t>
  </si>
  <si>
    <t>12+11</t>
  </si>
  <si>
    <t>13/0</t>
  </si>
  <si>
    <t>16+27</t>
  </si>
  <si>
    <t>13/10</t>
  </si>
  <si>
    <t>25+20</t>
  </si>
  <si>
    <t>14+25</t>
  </si>
  <si>
    <t>13+1</t>
  </si>
  <si>
    <t>6/13</t>
  </si>
  <si>
    <t>17+6</t>
  </si>
  <si>
    <t>26+23</t>
  </si>
  <si>
    <t>17+18</t>
  </si>
  <si>
    <t>3+23+10</t>
  </si>
  <si>
    <t>26+6</t>
  </si>
  <si>
    <t>21+14</t>
  </si>
  <si>
    <t>13/12</t>
  </si>
  <si>
    <t>3+20</t>
  </si>
  <si>
    <t>12/13</t>
  </si>
  <si>
    <t>24+10</t>
  </si>
  <si>
    <t>25+19</t>
  </si>
  <si>
    <t>18+16</t>
  </si>
  <si>
    <t>9/13</t>
  </si>
  <si>
    <t>29+17</t>
  </si>
  <si>
    <t>5+23</t>
  </si>
  <si>
    <t>13/9</t>
  </si>
  <si>
    <t>7+3</t>
  </si>
  <si>
    <t>13+16</t>
  </si>
  <si>
    <t>11+9</t>
  </si>
  <si>
    <t>4+10</t>
  </si>
  <si>
    <t>13+2</t>
  </si>
  <si>
    <t>13/2</t>
  </si>
  <si>
    <t>11/13</t>
  </si>
  <si>
    <t>5+6</t>
  </si>
  <si>
    <t>3+14</t>
  </si>
  <si>
    <t>7+12</t>
  </si>
  <si>
    <t>10+7</t>
  </si>
  <si>
    <t xml:space="preserve">Heiko </t>
  </si>
  <si>
    <t>6+16</t>
  </si>
  <si>
    <t>14+15+4</t>
  </si>
  <si>
    <t>8+4</t>
  </si>
  <si>
    <t>11+3</t>
  </si>
  <si>
    <t>17+9+1</t>
  </si>
  <si>
    <t>12+2</t>
  </si>
  <si>
    <t>12+4</t>
  </si>
  <si>
    <t>13+11</t>
  </si>
  <si>
    <t>14+15</t>
  </si>
  <si>
    <t>3+5</t>
  </si>
  <si>
    <t>16+6+7</t>
  </si>
  <si>
    <t>1+17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</si>
</sst>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\ ;[RED]\-0\ "/>
    <numFmt numFmtId="167" formatCode="GENERAL"/>
    <numFmt numFmtId="168" formatCode="0.00;[RED]\-0.00"/>
  </numFmts>
  <fonts count="13">
    <font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u val="single"/>
      <sz val="10"/>
      <name val="Arial Narrow"/>
      <family val="2"/>
    </font>
    <font>
      <b/>
      <sz val="14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u val="single"/>
      <sz val="15"/>
      <name val="Arial"/>
      <family val="2"/>
    </font>
    <font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2" fillId="0" borderId="0" xfId="0" applyFont="1" applyAlignment="1">
      <alignment/>
    </xf>
    <xf numFmtId="164" fontId="0" fillId="0" borderId="2" xfId="0" applyBorder="1" applyAlignment="1">
      <alignment/>
    </xf>
    <xf numFmtId="164" fontId="0" fillId="0" borderId="0" xfId="0" applyFont="1" applyAlignment="1">
      <alignment/>
    </xf>
    <xf numFmtId="164" fontId="3" fillId="0" borderId="3" xfId="0" applyFont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4" fontId="4" fillId="0" borderId="4" xfId="0" applyFont="1" applyBorder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5" fillId="0" borderId="6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0" fillId="0" borderId="0" xfId="0" applyFont="1" applyAlignment="1">
      <alignment wrapText="1"/>
    </xf>
    <xf numFmtId="166" fontId="6" fillId="0" borderId="6" xfId="0" applyNumberFormat="1" applyFont="1" applyBorder="1" applyAlignment="1">
      <alignment vertical="center"/>
    </xf>
    <xf numFmtId="164" fontId="6" fillId="0" borderId="6" xfId="0" applyFont="1" applyBorder="1" applyAlignment="1">
      <alignment horizontal="center" vertical="center"/>
    </xf>
    <xf numFmtId="164" fontId="4" fillId="0" borderId="7" xfId="0" applyFont="1" applyBorder="1" applyAlignment="1">
      <alignment vertical="center"/>
    </xf>
    <xf numFmtId="164" fontId="0" fillId="0" borderId="0" xfId="0" applyAlignment="1">
      <alignment/>
    </xf>
    <xf numFmtId="166" fontId="7" fillId="0" borderId="6" xfId="0" applyNumberFormat="1" applyFont="1" applyBorder="1" applyAlignment="1">
      <alignment horizontal="center" vertical="center"/>
    </xf>
    <xf numFmtId="166" fontId="8" fillId="0" borderId="6" xfId="0" applyNumberFormat="1" applyFont="1" applyBorder="1" applyAlignment="1">
      <alignment horizontal="center" vertical="center"/>
    </xf>
    <xf numFmtId="166" fontId="7" fillId="0" borderId="2" xfId="0" applyNumberFormat="1" applyFont="1" applyBorder="1" applyAlignment="1">
      <alignment vertical="center"/>
    </xf>
    <xf numFmtId="164" fontId="0" fillId="0" borderId="0" xfId="0" applyFont="1" applyAlignment="1">
      <alignment horizontal="center"/>
    </xf>
    <xf numFmtId="166" fontId="9" fillId="0" borderId="6" xfId="0" applyNumberFormat="1" applyFont="1" applyBorder="1" applyAlignment="1">
      <alignment vertical="center"/>
    </xf>
    <xf numFmtId="166" fontId="7" fillId="0" borderId="6" xfId="0" applyNumberFormat="1" applyFont="1" applyBorder="1" applyAlignment="1">
      <alignment vertical="center"/>
    </xf>
    <xf numFmtId="164" fontId="3" fillId="0" borderId="3" xfId="0" applyFont="1" applyBorder="1" applyAlignment="1">
      <alignment horizontal="center" vertical="center" wrapText="1"/>
    </xf>
    <xf numFmtId="164" fontId="3" fillId="0" borderId="6" xfId="0" applyFont="1" applyBorder="1" applyAlignment="1">
      <alignment horizontal="center" vertical="center"/>
    </xf>
    <xf numFmtId="164" fontId="6" fillId="0" borderId="8" xfId="0" applyFont="1" applyBorder="1" applyAlignment="1">
      <alignment vertical="center"/>
    </xf>
    <xf numFmtId="164" fontId="4" fillId="0" borderId="9" xfId="0" applyFont="1" applyBorder="1" applyAlignment="1">
      <alignment vertical="center"/>
    </xf>
    <xf numFmtId="164" fontId="4" fillId="0" borderId="10" xfId="0" applyFont="1" applyBorder="1" applyAlignment="1">
      <alignment vertical="center"/>
    </xf>
    <xf numFmtId="164" fontId="4" fillId="0" borderId="0" xfId="0" applyFont="1" applyAlignment="1">
      <alignment vertical="center"/>
    </xf>
    <xf numFmtId="166" fontId="4" fillId="0" borderId="6" xfId="0" applyNumberFormat="1" applyFont="1" applyBorder="1" applyAlignment="1">
      <alignment vertical="center"/>
    </xf>
    <xf numFmtId="168" fontId="4" fillId="0" borderId="6" xfId="0" applyNumberFormat="1" applyFont="1" applyBorder="1" applyAlignment="1">
      <alignment vertical="center"/>
    </xf>
    <xf numFmtId="164" fontId="4" fillId="0" borderId="11" xfId="0" applyFont="1" applyBorder="1" applyAlignment="1">
      <alignment vertical="center"/>
    </xf>
    <xf numFmtId="164" fontId="4" fillId="0" borderId="0" xfId="0" applyFont="1" applyBorder="1" applyAlignment="1">
      <alignment vertical="center"/>
    </xf>
    <xf numFmtId="164" fontId="6" fillId="0" borderId="12" xfId="0" applyFont="1" applyBorder="1" applyAlignment="1">
      <alignment horizontal="center" vertical="center"/>
    </xf>
    <xf numFmtId="164" fontId="6" fillId="0" borderId="13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5" fontId="6" fillId="0" borderId="14" xfId="0" applyNumberFormat="1" applyFont="1" applyBorder="1" applyAlignment="1">
      <alignment horizontal="center" vertical="center"/>
    </xf>
    <xf numFmtId="164" fontId="6" fillId="0" borderId="15" xfId="0" applyFont="1" applyBorder="1" applyAlignment="1">
      <alignment horizontal="center" vertical="center"/>
    </xf>
    <xf numFmtId="165" fontId="6" fillId="0" borderId="16" xfId="0" applyNumberFormat="1" applyFont="1" applyBorder="1" applyAlignment="1">
      <alignment horizontal="center" vertical="center"/>
    </xf>
    <xf numFmtId="164" fontId="6" fillId="0" borderId="17" xfId="0" applyFont="1" applyBorder="1" applyAlignment="1">
      <alignment horizontal="center" vertical="center"/>
    </xf>
    <xf numFmtId="164" fontId="6" fillId="0" borderId="18" xfId="0" applyFont="1" applyBorder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164" fontId="6" fillId="0" borderId="20" xfId="0" applyFont="1" applyBorder="1" applyAlignment="1">
      <alignment vertical="center"/>
    </xf>
    <xf numFmtId="164" fontId="4" fillId="0" borderId="21" xfId="0" applyFont="1" applyBorder="1" applyAlignment="1">
      <alignment vertical="center"/>
    </xf>
    <xf numFmtId="164" fontId="4" fillId="0" borderId="22" xfId="0" applyFont="1" applyBorder="1" applyAlignment="1">
      <alignment vertical="center"/>
    </xf>
    <xf numFmtId="164" fontId="4" fillId="0" borderId="23" xfId="0" applyFont="1" applyBorder="1" applyAlignment="1">
      <alignment vertical="center"/>
    </xf>
    <xf numFmtId="164" fontId="4" fillId="0" borderId="24" xfId="0" applyFont="1" applyBorder="1" applyAlignment="1">
      <alignment vertical="center"/>
    </xf>
    <xf numFmtId="164" fontId="4" fillId="0" borderId="25" xfId="0" applyFont="1" applyBorder="1" applyAlignment="1">
      <alignment vertical="center"/>
    </xf>
    <xf numFmtId="166" fontId="4" fillId="0" borderId="6" xfId="0" applyNumberFormat="1" applyFont="1" applyBorder="1" applyAlignment="1">
      <alignment horizontal="center" vertical="center"/>
    </xf>
    <xf numFmtId="164" fontId="6" fillId="0" borderId="26" xfId="0" applyFont="1" applyBorder="1" applyAlignment="1">
      <alignment horizontal="center" vertical="center"/>
    </xf>
    <xf numFmtId="165" fontId="6" fillId="0" borderId="27" xfId="0" applyNumberFormat="1" applyFont="1" applyBorder="1" applyAlignment="1">
      <alignment horizontal="center" vertical="center"/>
    </xf>
    <xf numFmtId="164" fontId="6" fillId="0" borderId="28" xfId="0" applyFont="1" applyBorder="1" applyAlignment="1">
      <alignment horizontal="center" vertical="center"/>
    </xf>
    <xf numFmtId="164" fontId="6" fillId="0" borderId="29" xfId="0" applyFont="1" applyBorder="1" applyAlignment="1">
      <alignment horizontal="center" vertical="center"/>
    </xf>
    <xf numFmtId="164" fontId="6" fillId="0" borderId="30" xfId="0" applyFont="1" applyBorder="1" applyAlignment="1">
      <alignment horizontal="center" vertical="center"/>
    </xf>
    <xf numFmtId="165" fontId="6" fillId="0" borderId="31" xfId="0" applyNumberFormat="1" applyFont="1" applyBorder="1" applyAlignment="1">
      <alignment horizontal="center" vertical="center"/>
    </xf>
    <xf numFmtId="166" fontId="10" fillId="0" borderId="6" xfId="0" applyNumberFormat="1" applyFont="1" applyBorder="1" applyAlignment="1">
      <alignment vertical="center"/>
    </xf>
    <xf numFmtId="164" fontId="11" fillId="0" borderId="1" xfId="0" applyFont="1" applyBorder="1" applyAlignment="1">
      <alignment horizontal="center"/>
    </xf>
    <xf numFmtId="164" fontId="0" fillId="0" borderId="0" xfId="0" applyFill="1" applyAlignment="1">
      <alignment/>
    </xf>
    <xf numFmtId="164" fontId="12" fillId="0" borderId="1" xfId="0" applyFont="1" applyBorder="1" applyAlignment="1">
      <alignment/>
    </xf>
    <xf numFmtId="164" fontId="0" fillId="2" borderId="6" xfId="0" applyFill="1" applyBorder="1" applyAlignment="1">
      <alignment horizontal="left" vertical="center" wrapText="1"/>
    </xf>
    <xf numFmtId="164" fontId="4" fillId="0" borderId="32" xfId="0" applyFont="1" applyBorder="1" applyAlignment="1">
      <alignment vertical="center"/>
    </xf>
    <xf numFmtId="166" fontId="8" fillId="0" borderId="6" xfId="0" applyNumberFormat="1" applyFont="1" applyBorder="1" applyAlignment="1">
      <alignment vertical="center"/>
    </xf>
    <xf numFmtId="164" fontId="4" fillId="0" borderId="0" xfId="0" applyFont="1" applyAlignment="1">
      <alignment/>
    </xf>
    <xf numFmtId="166" fontId="4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="75" zoomScaleNormal="75" workbookViewId="0" topLeftCell="A1">
      <selection activeCell="F3" sqref="F3"/>
    </sheetView>
  </sheetViews>
  <sheetFormatPr defaultColWidth="12.57421875" defaultRowHeight="12.75"/>
  <cols>
    <col min="1" max="1" width="11.57421875" style="0" customWidth="1"/>
    <col min="2" max="2" width="22.28125" style="0" customWidth="1"/>
    <col min="3" max="4" width="13.00390625" style="0" customWidth="1"/>
    <col min="5" max="16384" width="11.57421875" style="0" customWidth="1"/>
  </cols>
  <sheetData>
    <row r="1" spans="1:4" ht="18">
      <c r="A1" s="1" t="s">
        <v>0</v>
      </c>
      <c r="B1" s="1" t="s">
        <v>1</v>
      </c>
      <c r="C1" s="1" t="s">
        <v>2</v>
      </c>
      <c r="D1" s="1" t="s">
        <v>3</v>
      </c>
    </row>
    <row r="2" spans="1:4" ht="18">
      <c r="A2" s="2">
        <v>1</v>
      </c>
      <c r="B2" s="2" t="s">
        <v>4</v>
      </c>
      <c r="C2" s="2">
        <v>32</v>
      </c>
      <c r="D2" s="2">
        <v>6</v>
      </c>
    </row>
    <row r="3" spans="1:4" ht="18">
      <c r="A3" s="2">
        <v>2</v>
      </c>
      <c r="B3" s="2" t="s">
        <v>5</v>
      </c>
      <c r="C3" s="2">
        <v>20</v>
      </c>
      <c r="D3" s="2">
        <v>5</v>
      </c>
    </row>
    <row r="4" spans="1:4" ht="18">
      <c r="A4" s="2">
        <v>3</v>
      </c>
      <c r="B4" s="2" t="s">
        <v>6</v>
      </c>
      <c r="C4" s="2">
        <v>17</v>
      </c>
      <c r="D4" s="2">
        <v>5</v>
      </c>
    </row>
    <row r="5" spans="1:4" ht="18">
      <c r="A5" s="2">
        <v>4</v>
      </c>
      <c r="B5" s="2" t="s">
        <v>7</v>
      </c>
      <c r="C5" s="2">
        <v>16</v>
      </c>
      <c r="D5" s="2">
        <v>5</v>
      </c>
    </row>
    <row r="6" spans="1:4" ht="18">
      <c r="A6" s="2">
        <v>4</v>
      </c>
      <c r="B6" s="2" t="s">
        <v>8</v>
      </c>
      <c r="C6" s="2">
        <v>16</v>
      </c>
      <c r="D6" s="2">
        <v>6</v>
      </c>
    </row>
    <row r="7" spans="1:4" ht="18">
      <c r="A7" s="2">
        <v>6</v>
      </c>
      <c r="B7" s="2" t="s">
        <v>9</v>
      </c>
      <c r="C7" s="2">
        <v>15</v>
      </c>
      <c r="D7" s="2">
        <v>6</v>
      </c>
    </row>
    <row r="8" spans="1:4" ht="18">
      <c r="A8" s="2">
        <v>7</v>
      </c>
      <c r="B8" s="2" t="s">
        <v>10</v>
      </c>
      <c r="C8" s="2">
        <v>14</v>
      </c>
      <c r="D8" s="2">
        <v>7</v>
      </c>
    </row>
    <row r="9" spans="1:4" ht="18">
      <c r="A9" s="2">
        <v>8</v>
      </c>
      <c r="B9" s="2" t="s">
        <v>11</v>
      </c>
      <c r="C9" s="2">
        <v>13</v>
      </c>
      <c r="D9" s="2">
        <v>4</v>
      </c>
    </row>
    <row r="10" spans="1:4" ht="18">
      <c r="A10" s="2">
        <v>8</v>
      </c>
      <c r="B10" s="2" t="s">
        <v>12</v>
      </c>
      <c r="C10" s="2">
        <v>13</v>
      </c>
      <c r="D10" s="2">
        <v>4</v>
      </c>
    </row>
    <row r="11" spans="1:4" ht="18">
      <c r="A11" s="2">
        <v>8</v>
      </c>
      <c r="B11" s="2" t="s">
        <v>13</v>
      </c>
      <c r="C11" s="2">
        <v>13</v>
      </c>
      <c r="D11" s="2">
        <v>4</v>
      </c>
    </row>
    <row r="12" spans="1:4" ht="18">
      <c r="A12" s="2">
        <v>11</v>
      </c>
      <c r="B12" s="2" t="s">
        <v>14</v>
      </c>
      <c r="C12" s="2">
        <v>12</v>
      </c>
      <c r="D12" s="2">
        <v>3</v>
      </c>
    </row>
    <row r="13" spans="1:4" ht="18">
      <c r="A13" s="2">
        <v>11</v>
      </c>
      <c r="B13" s="2" t="s">
        <v>15</v>
      </c>
      <c r="C13" s="2">
        <v>12</v>
      </c>
      <c r="D13" s="2">
        <v>4</v>
      </c>
    </row>
    <row r="14" spans="1:4" ht="18">
      <c r="A14" s="2">
        <v>13</v>
      </c>
      <c r="B14" s="2" t="s">
        <v>16</v>
      </c>
      <c r="C14" s="2">
        <v>11</v>
      </c>
      <c r="D14" s="2">
        <v>7</v>
      </c>
    </row>
    <row r="15" spans="1:4" ht="18">
      <c r="A15" s="2">
        <v>14</v>
      </c>
      <c r="B15" s="2" t="s">
        <v>17</v>
      </c>
      <c r="C15" s="2">
        <v>10</v>
      </c>
      <c r="D15" s="2">
        <v>6</v>
      </c>
    </row>
    <row r="16" spans="1:4" ht="18">
      <c r="A16" s="2">
        <v>14</v>
      </c>
      <c r="B16" s="2" t="s">
        <v>18</v>
      </c>
      <c r="C16" s="2">
        <v>10</v>
      </c>
      <c r="D16" s="2">
        <v>7</v>
      </c>
    </row>
    <row r="17" spans="1:4" ht="18">
      <c r="A17" s="2">
        <v>14</v>
      </c>
      <c r="B17" s="2" t="s">
        <v>19</v>
      </c>
      <c r="C17" s="2">
        <v>10</v>
      </c>
      <c r="D17" s="2">
        <v>6</v>
      </c>
    </row>
    <row r="18" spans="1:4" ht="18">
      <c r="A18" s="2">
        <v>14</v>
      </c>
      <c r="B18" s="2" t="s">
        <v>20</v>
      </c>
      <c r="C18" s="2">
        <v>10</v>
      </c>
      <c r="D18" s="2">
        <v>6</v>
      </c>
    </row>
    <row r="19" spans="1:4" ht="18">
      <c r="A19" s="2">
        <v>14</v>
      </c>
      <c r="B19" s="2" t="s">
        <v>21</v>
      </c>
      <c r="C19" s="2">
        <v>10</v>
      </c>
      <c r="D19" s="2">
        <v>1</v>
      </c>
    </row>
    <row r="20" spans="1:4" ht="18">
      <c r="A20" s="2">
        <v>19</v>
      </c>
      <c r="B20" s="2" t="s">
        <v>22</v>
      </c>
      <c r="C20" s="2">
        <v>8</v>
      </c>
      <c r="D20" s="2">
        <v>4</v>
      </c>
    </row>
    <row r="21" spans="1:4" ht="18">
      <c r="A21" s="2">
        <v>20</v>
      </c>
      <c r="B21" s="2" t="s">
        <v>23</v>
      </c>
      <c r="C21" s="2">
        <v>7</v>
      </c>
      <c r="D21" s="2">
        <v>4</v>
      </c>
    </row>
    <row r="22" spans="1:4" ht="18">
      <c r="A22" s="2">
        <v>20</v>
      </c>
      <c r="B22" s="2" t="s">
        <v>24</v>
      </c>
      <c r="C22" s="2">
        <v>7</v>
      </c>
      <c r="D22" s="2">
        <v>6</v>
      </c>
    </row>
    <row r="23" spans="1:4" ht="18">
      <c r="A23" s="2">
        <v>20</v>
      </c>
      <c r="B23" s="2" t="s">
        <v>25</v>
      </c>
      <c r="C23" s="2">
        <v>7</v>
      </c>
      <c r="D23" s="2">
        <v>1</v>
      </c>
    </row>
    <row r="24" spans="1:4" ht="18">
      <c r="A24" s="2">
        <v>20</v>
      </c>
      <c r="B24" s="2" t="s">
        <v>26</v>
      </c>
      <c r="C24" s="2">
        <v>7</v>
      </c>
      <c r="D24" s="2">
        <v>6</v>
      </c>
    </row>
    <row r="25" spans="1:4" ht="18">
      <c r="A25" s="2">
        <v>20</v>
      </c>
      <c r="B25" s="2" t="s">
        <v>27</v>
      </c>
      <c r="C25" s="2">
        <v>7</v>
      </c>
      <c r="D25" s="2">
        <v>7</v>
      </c>
    </row>
    <row r="26" spans="1:4" ht="18">
      <c r="A26" s="2">
        <v>25</v>
      </c>
      <c r="B26" s="2" t="s">
        <v>28</v>
      </c>
      <c r="C26" s="2">
        <v>6</v>
      </c>
      <c r="D26" s="2">
        <v>6</v>
      </c>
    </row>
    <row r="27" spans="1:4" ht="18">
      <c r="A27" s="2">
        <v>25</v>
      </c>
      <c r="B27" s="2" t="s">
        <v>29</v>
      </c>
      <c r="C27" s="2">
        <v>6</v>
      </c>
      <c r="D27" s="2">
        <v>4</v>
      </c>
    </row>
    <row r="28" spans="1:4" ht="18">
      <c r="A28" s="2">
        <v>25</v>
      </c>
      <c r="B28" s="2" t="s">
        <v>30</v>
      </c>
      <c r="C28" s="2">
        <v>6</v>
      </c>
      <c r="D28" s="2">
        <v>6</v>
      </c>
    </row>
    <row r="29" spans="1:4" ht="18">
      <c r="A29" s="2">
        <v>25</v>
      </c>
      <c r="B29" s="2" t="s">
        <v>31</v>
      </c>
      <c r="C29" s="2">
        <v>6</v>
      </c>
      <c r="D29" s="2">
        <v>3</v>
      </c>
    </row>
    <row r="30" spans="1:4" ht="18">
      <c r="A30" s="2">
        <v>29</v>
      </c>
      <c r="B30" s="2" t="s">
        <v>32</v>
      </c>
      <c r="C30" s="2">
        <v>5</v>
      </c>
      <c r="D30" s="2">
        <v>2</v>
      </c>
    </row>
    <row r="31" spans="1:4" ht="18">
      <c r="A31" s="2">
        <v>30</v>
      </c>
      <c r="B31" s="2" t="s">
        <v>33</v>
      </c>
      <c r="C31" s="2">
        <v>4</v>
      </c>
      <c r="D31" s="2">
        <v>4</v>
      </c>
    </row>
    <row r="32" spans="1:4" ht="18">
      <c r="A32" s="2">
        <v>30</v>
      </c>
      <c r="B32" s="2" t="s">
        <v>34</v>
      </c>
      <c r="C32" s="2">
        <v>4</v>
      </c>
      <c r="D32" s="2">
        <v>4</v>
      </c>
    </row>
    <row r="33" spans="1:4" ht="18">
      <c r="A33" s="2">
        <v>30</v>
      </c>
      <c r="B33" s="2" t="s">
        <v>35</v>
      </c>
      <c r="C33" s="2">
        <v>4</v>
      </c>
      <c r="D33" s="2">
        <v>4</v>
      </c>
    </row>
    <row r="34" spans="1:4" ht="18">
      <c r="A34" s="2">
        <v>30</v>
      </c>
      <c r="B34" s="2" t="s">
        <v>36</v>
      </c>
      <c r="C34" s="2">
        <v>4</v>
      </c>
      <c r="D34" s="2">
        <v>4</v>
      </c>
    </row>
    <row r="35" spans="1:4" ht="18">
      <c r="A35" s="2">
        <v>34</v>
      </c>
      <c r="B35" s="2" t="s">
        <v>37</v>
      </c>
      <c r="C35" s="2">
        <v>3</v>
      </c>
      <c r="D35" s="2">
        <v>2</v>
      </c>
    </row>
    <row r="36" spans="1:4" ht="18">
      <c r="A36" s="2">
        <v>34</v>
      </c>
      <c r="B36" s="2" t="s">
        <v>38</v>
      </c>
      <c r="C36" s="2">
        <v>3</v>
      </c>
      <c r="D36" s="2">
        <v>3</v>
      </c>
    </row>
    <row r="37" spans="1:4" ht="18">
      <c r="A37" s="2">
        <v>34</v>
      </c>
      <c r="B37" s="2" t="s">
        <v>39</v>
      </c>
      <c r="C37" s="2">
        <v>3</v>
      </c>
      <c r="D37" s="2">
        <v>1</v>
      </c>
    </row>
    <row r="38" spans="1:4" ht="18">
      <c r="A38" s="2">
        <v>34</v>
      </c>
      <c r="B38" s="2" t="s">
        <v>40</v>
      </c>
      <c r="C38" s="2">
        <v>3</v>
      </c>
      <c r="D38" s="2">
        <v>3</v>
      </c>
    </row>
    <row r="39" spans="1:4" ht="18">
      <c r="A39" s="2">
        <v>38</v>
      </c>
      <c r="B39" s="2" t="s">
        <v>41</v>
      </c>
      <c r="C39" s="2">
        <v>2</v>
      </c>
      <c r="D39" s="2">
        <v>2</v>
      </c>
    </row>
    <row r="40" spans="1:4" ht="18">
      <c r="A40" s="2">
        <v>38</v>
      </c>
      <c r="B40" s="2" t="s">
        <v>42</v>
      </c>
      <c r="C40" s="2">
        <v>2</v>
      </c>
      <c r="D40" s="2">
        <v>2</v>
      </c>
    </row>
    <row r="41" spans="1:4" ht="18">
      <c r="A41" s="2">
        <v>38</v>
      </c>
      <c r="B41" s="2" t="s">
        <v>43</v>
      </c>
      <c r="C41" s="2">
        <v>2</v>
      </c>
      <c r="D41" s="2">
        <v>2</v>
      </c>
    </row>
    <row r="42" spans="1:4" ht="18">
      <c r="A42" s="2">
        <v>38</v>
      </c>
      <c r="B42" s="2" t="s">
        <v>44</v>
      </c>
      <c r="C42" s="2">
        <v>2</v>
      </c>
      <c r="D42" s="2">
        <v>2</v>
      </c>
    </row>
    <row r="43" spans="1:4" ht="18">
      <c r="A43" s="2">
        <v>38</v>
      </c>
      <c r="B43" s="2" t="s">
        <v>45</v>
      </c>
      <c r="C43" s="2">
        <v>2</v>
      </c>
      <c r="D43" s="2">
        <v>2</v>
      </c>
    </row>
    <row r="44" spans="1:4" ht="18">
      <c r="A44" s="2">
        <v>38</v>
      </c>
      <c r="B44" s="2" t="s">
        <v>46</v>
      </c>
      <c r="C44" s="2">
        <v>2</v>
      </c>
      <c r="D44" s="2">
        <v>2</v>
      </c>
    </row>
    <row r="45" spans="1:4" ht="18">
      <c r="A45" s="2">
        <v>44</v>
      </c>
      <c r="B45" s="2" t="s">
        <v>47</v>
      </c>
      <c r="C45" s="2">
        <v>1</v>
      </c>
      <c r="D45" s="2">
        <v>1</v>
      </c>
    </row>
    <row r="46" spans="1:4" ht="18">
      <c r="A46" s="2">
        <v>44</v>
      </c>
      <c r="B46" s="2" t="s">
        <v>48</v>
      </c>
      <c r="C46" s="2">
        <v>1</v>
      </c>
      <c r="D46" s="2">
        <v>1</v>
      </c>
    </row>
    <row r="47" spans="1:4" ht="18">
      <c r="A47" s="2">
        <v>44</v>
      </c>
      <c r="B47" s="2" t="s">
        <v>49</v>
      </c>
      <c r="C47" s="2">
        <v>1</v>
      </c>
      <c r="D47" s="2">
        <v>1</v>
      </c>
    </row>
    <row r="48" spans="1:4" ht="18">
      <c r="A48" s="2">
        <v>44</v>
      </c>
      <c r="B48" s="2" t="s">
        <v>50</v>
      </c>
      <c r="C48" s="2">
        <v>1</v>
      </c>
      <c r="D48" s="2">
        <v>1</v>
      </c>
    </row>
    <row r="49" spans="1:4" ht="18">
      <c r="A49" s="2">
        <v>44</v>
      </c>
      <c r="B49" s="2" t="s">
        <v>51</v>
      </c>
      <c r="C49" s="2">
        <v>1</v>
      </c>
      <c r="D49" s="2">
        <v>1</v>
      </c>
    </row>
    <row r="50" spans="1:4" ht="18">
      <c r="A50" s="2">
        <v>44</v>
      </c>
      <c r="B50" s="2" t="s">
        <v>52</v>
      </c>
      <c r="C50" s="2">
        <v>1</v>
      </c>
      <c r="D50" s="2">
        <v>1</v>
      </c>
    </row>
    <row r="51" spans="1:4" ht="18">
      <c r="A51" s="2">
        <v>44</v>
      </c>
      <c r="B51" s="2" t="s">
        <v>53</v>
      </c>
      <c r="C51" s="2">
        <v>1</v>
      </c>
      <c r="D51" s="2">
        <v>1</v>
      </c>
    </row>
    <row r="52" spans="1:4" ht="18">
      <c r="A52" s="2">
        <v>44</v>
      </c>
      <c r="B52" s="2" t="s">
        <v>54</v>
      </c>
      <c r="C52" s="2">
        <v>1</v>
      </c>
      <c r="D52" s="2">
        <v>1</v>
      </c>
    </row>
    <row r="53" spans="1:4" ht="18">
      <c r="A53" s="2">
        <v>44</v>
      </c>
      <c r="B53" s="2" t="s">
        <v>55</v>
      </c>
      <c r="C53" s="2">
        <v>1</v>
      </c>
      <c r="D53" s="2">
        <v>1</v>
      </c>
    </row>
    <row r="54" spans="1:4" ht="18">
      <c r="A54" s="2">
        <v>44</v>
      </c>
      <c r="B54" s="2" t="s">
        <v>56</v>
      </c>
      <c r="C54" s="2">
        <v>1</v>
      </c>
      <c r="D54" s="2">
        <v>1</v>
      </c>
    </row>
    <row r="55" spans="1:4" ht="18">
      <c r="A55" s="2">
        <v>44</v>
      </c>
      <c r="B55" s="2" t="s">
        <v>57</v>
      </c>
      <c r="C55" s="2">
        <v>1</v>
      </c>
      <c r="D55" s="2">
        <v>1</v>
      </c>
    </row>
    <row r="56" spans="1:4" ht="18">
      <c r="A56" s="2">
        <v>44</v>
      </c>
      <c r="B56" s="2" t="s">
        <v>58</v>
      </c>
      <c r="C56" s="2">
        <v>1</v>
      </c>
      <c r="D56" s="2">
        <v>1</v>
      </c>
    </row>
    <row r="57" spans="1:4" ht="18">
      <c r="A57" s="2">
        <v>44</v>
      </c>
      <c r="B57" s="2" t="s">
        <v>59</v>
      </c>
      <c r="C57" s="2">
        <v>1</v>
      </c>
      <c r="D57" s="2">
        <v>1</v>
      </c>
    </row>
    <row r="58" spans="1:4" ht="18">
      <c r="A58" s="2">
        <v>44</v>
      </c>
      <c r="B58" s="2" t="s">
        <v>60</v>
      </c>
      <c r="C58" s="2">
        <v>1</v>
      </c>
      <c r="D58" s="2">
        <v>1</v>
      </c>
    </row>
    <row r="59" spans="1:4" ht="18">
      <c r="A59" s="2">
        <v>44</v>
      </c>
      <c r="B59" s="2" t="s">
        <v>61</v>
      </c>
      <c r="C59" s="2">
        <v>1</v>
      </c>
      <c r="D59" s="2">
        <v>1</v>
      </c>
    </row>
    <row r="60" spans="1:4" ht="18">
      <c r="A60" s="2">
        <v>44</v>
      </c>
      <c r="B60" s="2" t="s">
        <v>62</v>
      </c>
      <c r="C60" s="2">
        <v>1</v>
      </c>
      <c r="D60" s="2">
        <v>1</v>
      </c>
    </row>
  </sheetData>
  <sheetProtection/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68"/>
  <sheetViews>
    <sheetView zoomScale="75" zoomScaleNormal="75" workbookViewId="0" topLeftCell="A1">
      <selection activeCell="E46" sqref="E46"/>
    </sheetView>
  </sheetViews>
  <sheetFormatPr defaultColWidth="12.57421875" defaultRowHeight="12.75"/>
  <cols>
    <col min="1" max="1" width="11.57421875" style="0" customWidth="1"/>
    <col min="2" max="2" width="18.28125" style="0" customWidth="1"/>
    <col min="3" max="3" width="14.7109375" style="0" customWidth="1"/>
    <col min="4" max="4" width="18.8515625" style="0" customWidth="1"/>
    <col min="5" max="16384" width="11.57421875" style="0" customWidth="1"/>
  </cols>
  <sheetData>
    <row r="1" spans="1:7" ht="21.75">
      <c r="A1" s="57" t="str">
        <f>Berechnung_alt!E2</f>
        <v>TN</v>
      </c>
      <c r="B1" s="57" t="str">
        <f>Berechnung_alt!F2</f>
        <v>Punkte</v>
      </c>
      <c r="C1" s="57" t="str">
        <f>Berechnung_alt!G2</f>
        <v>Name</v>
      </c>
      <c r="E1" s="58"/>
      <c r="F1" s="58"/>
      <c r="G1" s="58"/>
    </row>
    <row r="2" spans="1:7" ht="19.5">
      <c r="A2" s="59">
        <f>Berechnung_alt!E23</f>
        <v>11</v>
      </c>
      <c r="B2" s="59">
        <f>Berechnung_alt!F23</f>
        <v>51</v>
      </c>
      <c r="C2" s="59" t="str">
        <f>Berechnung_alt!G23</f>
        <v>Heiko</v>
      </c>
      <c r="E2" s="58"/>
      <c r="F2" s="58"/>
      <c r="G2" s="58"/>
    </row>
    <row r="3" spans="1:7" ht="19.5">
      <c r="A3" s="59">
        <f>Berechnung_alt!E42</f>
        <v>9</v>
      </c>
      <c r="B3" s="59">
        <f>Berechnung_alt!F42</f>
        <v>48</v>
      </c>
      <c r="C3" s="59" t="str">
        <f>Berechnung_alt!G42</f>
        <v>Rainer Negrelli</v>
      </c>
      <c r="E3" s="58"/>
      <c r="F3" s="58"/>
      <c r="G3" s="58"/>
    </row>
    <row r="4" spans="1:7" ht="19.5">
      <c r="A4" s="59">
        <f>Berechnung_alt!E12</f>
        <v>6</v>
      </c>
      <c r="B4" s="59">
        <f>Berechnung_alt!F12</f>
        <v>36</v>
      </c>
      <c r="C4" s="59" t="str">
        <f>Berechnung_alt!G12</f>
        <v>Christiane N.</v>
      </c>
      <c r="E4" s="58"/>
      <c r="F4" s="58"/>
      <c r="G4" s="58"/>
    </row>
    <row r="5" spans="1:7" ht="19.5">
      <c r="A5" s="59">
        <f>Berechnung_alt!E14</f>
        <v>12</v>
      </c>
      <c r="B5" s="59">
        <f>Berechnung_alt!F14</f>
        <v>29</v>
      </c>
      <c r="C5" s="59" t="str">
        <f>Berechnung_alt!G14</f>
        <v>Daniel</v>
      </c>
      <c r="E5" s="58"/>
      <c r="F5" s="58"/>
      <c r="G5" s="58"/>
    </row>
    <row r="6" spans="1:7" ht="19.5">
      <c r="A6" s="59">
        <f>Berechnung_alt!E48</f>
        <v>11</v>
      </c>
      <c r="B6" s="59">
        <f>Berechnung_alt!F48</f>
        <v>23</v>
      </c>
      <c r="C6" s="59" t="str">
        <f>Berechnung_alt!G48</f>
        <v>Torsten</v>
      </c>
      <c r="E6" s="58"/>
      <c r="F6" s="58"/>
      <c r="G6" s="58"/>
    </row>
    <row r="7" spans="1:7" ht="19.5">
      <c r="A7" s="59">
        <f>Berechnung_alt!E25</f>
        <v>6</v>
      </c>
      <c r="B7" s="59">
        <f>Berechnung_alt!F25</f>
        <v>19</v>
      </c>
      <c r="C7" s="59" t="str">
        <f>Berechnung_alt!G25</f>
        <v>Helga</v>
      </c>
      <c r="E7" s="58"/>
      <c r="F7" s="58"/>
      <c r="G7" s="58"/>
    </row>
    <row r="8" spans="1:7" ht="19.5" customHeight="1">
      <c r="A8" s="59">
        <f>Berechnung_alt!E3</f>
        <v>11</v>
      </c>
      <c r="B8" s="59">
        <f>Berechnung_alt!F3</f>
        <v>17</v>
      </c>
      <c r="C8" s="59" t="str">
        <f>Berechnung_alt!G3</f>
        <v>Achim</v>
      </c>
      <c r="E8" s="60" t="s">
        <v>379</v>
      </c>
      <c r="F8" s="60"/>
      <c r="G8" s="60"/>
    </row>
    <row r="9" spans="1:7" ht="19.5">
      <c r="A9" s="59">
        <f>Berechnung_alt!E4</f>
        <v>8</v>
      </c>
      <c r="B9" s="59">
        <f>Berechnung_alt!F4</f>
        <v>17</v>
      </c>
      <c r="C9" s="59" t="str">
        <f>Berechnung_alt!G4</f>
        <v>Alf</v>
      </c>
      <c r="E9" s="60"/>
      <c r="F9" s="60"/>
      <c r="G9" s="60"/>
    </row>
    <row r="10" spans="1:7" ht="19.5">
      <c r="A10" s="59">
        <f>Berechnung_alt!E8</f>
        <v>8</v>
      </c>
      <c r="B10" s="59">
        <f>Berechnung_alt!F8</f>
        <v>17</v>
      </c>
      <c r="C10" s="59" t="str">
        <f>Berechnung_alt!G8</f>
        <v>Barbara</v>
      </c>
      <c r="E10" s="60"/>
      <c r="F10" s="60"/>
      <c r="G10" s="60"/>
    </row>
    <row r="11" spans="1:7" ht="19.5">
      <c r="A11" s="59">
        <f>Berechnung_alt!E45</f>
        <v>7</v>
      </c>
      <c r="B11" s="59">
        <f>Berechnung_alt!F45</f>
        <v>16</v>
      </c>
      <c r="C11" s="59" t="str">
        <f>Berechnung_alt!G45</f>
        <v>Steffi</v>
      </c>
      <c r="E11" s="60"/>
      <c r="F11" s="60"/>
      <c r="G11" s="60"/>
    </row>
    <row r="12" spans="1:7" ht="19.5">
      <c r="A12" s="59">
        <f>Berechnung_alt!E20</f>
        <v>6</v>
      </c>
      <c r="B12" s="59">
        <f>Berechnung_alt!F20</f>
        <v>16</v>
      </c>
      <c r="C12" s="59" t="str">
        <f>Berechnung_alt!G20</f>
        <v>Friedrich</v>
      </c>
      <c r="E12" s="60"/>
      <c r="F12" s="60"/>
      <c r="G12" s="60"/>
    </row>
    <row r="13" spans="1:7" ht="19.5">
      <c r="A13" s="59">
        <f>Berechnung_alt!E7</f>
        <v>7</v>
      </c>
      <c r="B13" s="59">
        <f>Berechnung_alt!F7</f>
        <v>13</v>
      </c>
      <c r="C13" s="59" t="str">
        <f>Berechnung_alt!G7</f>
        <v>August</v>
      </c>
      <c r="E13" s="60"/>
      <c r="F13" s="60"/>
      <c r="G13" s="60"/>
    </row>
    <row r="14" spans="1:7" ht="19.5">
      <c r="A14" s="59">
        <f>Berechnung_alt!E29</f>
        <v>3</v>
      </c>
      <c r="B14" s="59">
        <f>Berechnung_alt!F29</f>
        <v>13</v>
      </c>
      <c r="C14" s="59" t="str">
        <f>Berechnung_alt!G29</f>
        <v>Kille</v>
      </c>
      <c r="E14" s="60"/>
      <c r="F14" s="60"/>
      <c r="G14" s="60"/>
    </row>
    <row r="15" spans="1:3" ht="19.5">
      <c r="A15" s="59">
        <f>Berechnung_alt!E21</f>
        <v>8</v>
      </c>
      <c r="B15" s="59">
        <f>Berechnung_alt!F21</f>
        <v>12</v>
      </c>
      <c r="C15" s="59" t="str">
        <f>Berechnung_alt!G21</f>
        <v>Gerhard</v>
      </c>
    </row>
    <row r="16" spans="1:3" ht="19.5">
      <c r="A16" s="59">
        <f>Berechnung_alt!E49</f>
        <v>6</v>
      </c>
      <c r="B16" s="59">
        <f>Berechnung_alt!F49</f>
        <v>12</v>
      </c>
      <c r="C16" s="59" t="str">
        <f>Berechnung_alt!G49</f>
        <v>Willi</v>
      </c>
    </row>
    <row r="17" spans="1:3" ht="19.5">
      <c r="A17" s="59">
        <f>Berechnung_alt!E15</f>
        <v>3</v>
      </c>
      <c r="B17" s="59">
        <f>Berechnung_alt!F15</f>
        <v>12</v>
      </c>
      <c r="C17" s="59" t="str">
        <f>Berechnung_alt!G15</f>
        <v>Dave</v>
      </c>
    </row>
    <row r="18" spans="1:3" ht="19.5">
      <c r="A18" s="59">
        <f>Berechnung_alt!E31</f>
        <v>11</v>
      </c>
      <c r="B18" s="59">
        <f>Berechnung_alt!F31</f>
        <v>11</v>
      </c>
      <c r="C18" s="59" t="str">
        <f>Berechnung_alt!G31</f>
        <v>Lisa</v>
      </c>
    </row>
    <row r="19" spans="1:3" ht="19.5">
      <c r="A19" s="59">
        <f>Berechnung_alt!E32</f>
        <v>7</v>
      </c>
      <c r="B19" s="59">
        <f>Berechnung_alt!F32</f>
        <v>11</v>
      </c>
      <c r="C19" s="59" t="str">
        <f>Berechnung_alt!G32</f>
        <v>Manfred</v>
      </c>
    </row>
    <row r="20" spans="1:3" ht="19.5">
      <c r="A20" s="59">
        <f>Berechnung_alt!E5</f>
        <v>5</v>
      </c>
      <c r="B20" s="59">
        <f>Berechnung_alt!F5</f>
        <v>11</v>
      </c>
      <c r="C20" s="59" t="str">
        <f>Berechnung_alt!G5</f>
        <v>Andrea</v>
      </c>
    </row>
    <row r="21" spans="1:3" ht="19.5">
      <c r="A21" s="59">
        <f>Berechnung_alt!E27</f>
        <v>4</v>
      </c>
      <c r="B21" s="59">
        <f>Berechnung_alt!F27</f>
        <v>10</v>
      </c>
      <c r="C21" s="59" t="str">
        <f>Berechnung_alt!G27</f>
        <v>Johan</v>
      </c>
    </row>
    <row r="22" spans="1:3" ht="19.5">
      <c r="A22" s="59">
        <f>Berechnung_alt!E40</f>
        <v>7</v>
      </c>
      <c r="B22" s="59">
        <f>Berechnung_alt!F40</f>
        <v>7</v>
      </c>
      <c r="C22" s="59" t="str">
        <f>Berechnung_alt!G40</f>
        <v>Patricia</v>
      </c>
    </row>
    <row r="23" spans="1:3" ht="19.5">
      <c r="A23" s="59">
        <f>Berechnung_alt!E22</f>
        <v>6</v>
      </c>
      <c r="B23" s="59">
        <f>Berechnung_alt!F22</f>
        <v>6</v>
      </c>
      <c r="C23" s="59" t="str">
        <f>Berechnung_alt!G22</f>
        <v>Hannes</v>
      </c>
    </row>
    <row r="24" spans="1:3" ht="19.5">
      <c r="A24" s="59">
        <f>Berechnung_alt!E33</f>
        <v>6</v>
      </c>
      <c r="B24" s="59">
        <f>Berechnung_alt!F33</f>
        <v>6</v>
      </c>
      <c r="C24" s="59" t="str">
        <f>Berechnung_alt!G33</f>
        <v>Marc</v>
      </c>
    </row>
    <row r="25" spans="1:3" ht="19.5">
      <c r="A25" s="59">
        <f>Berechnung_alt!E47</f>
        <v>6</v>
      </c>
      <c r="B25" s="59">
        <f>Berechnung_alt!F47</f>
        <v>6</v>
      </c>
      <c r="C25" s="59" t="str">
        <f>Berechnung_alt!G47</f>
        <v>Thomas</v>
      </c>
    </row>
    <row r="26" spans="1:3" ht="19.5">
      <c r="A26" s="59">
        <f>Berechnung_alt!E39</f>
        <v>5</v>
      </c>
      <c r="B26" s="59">
        <f>Berechnung_alt!F39</f>
        <v>5</v>
      </c>
      <c r="C26" s="59" t="str">
        <f>Berechnung_alt!G39</f>
        <v>Oswin</v>
      </c>
    </row>
    <row r="27" spans="1:3" ht="19.5">
      <c r="A27" s="59">
        <f>Berechnung_alt!E24</f>
        <v>4</v>
      </c>
      <c r="B27" s="59">
        <f>Berechnung_alt!F24</f>
        <v>4</v>
      </c>
      <c r="C27" s="59" t="str">
        <f>Berechnung_alt!G24</f>
        <v>Helen</v>
      </c>
    </row>
    <row r="28" spans="1:3" ht="19.5">
      <c r="A28" s="59">
        <f>Berechnung_alt!E43</f>
        <v>4</v>
      </c>
      <c r="B28" s="59">
        <f>Berechnung_alt!F43</f>
        <v>4</v>
      </c>
      <c r="C28" s="59" t="str">
        <f>Berechnung_alt!G43</f>
        <v>Ralf</v>
      </c>
    </row>
    <row r="29" spans="1:3" ht="19.5">
      <c r="A29" s="59">
        <f>Berechnung_alt!E9</f>
        <v>3</v>
      </c>
      <c r="B29" s="59">
        <f>Berechnung_alt!F9</f>
        <v>3</v>
      </c>
      <c r="C29" s="59" t="str">
        <f>Berechnung_alt!G9</f>
        <v>Carmelo jun.</v>
      </c>
    </row>
    <row r="30" spans="1:3" ht="19.5">
      <c r="A30" s="59">
        <f>Berechnung_alt!E17</f>
        <v>3</v>
      </c>
      <c r="B30" s="59">
        <f>Berechnung_alt!F17</f>
        <v>3</v>
      </c>
      <c r="C30" s="59" t="str">
        <f>Berechnung_alt!G17</f>
        <v>Doris</v>
      </c>
    </row>
    <row r="31" spans="1:3" ht="19.5">
      <c r="A31" s="59">
        <f>Berechnung_alt!E30</f>
        <v>3</v>
      </c>
      <c r="B31" s="59">
        <f>Berechnung_alt!F30</f>
        <v>3</v>
      </c>
      <c r="C31" s="59" t="str">
        <f>Berechnung_alt!G30</f>
        <v>Leo</v>
      </c>
    </row>
    <row r="32" spans="1:3" ht="19.5">
      <c r="A32" s="59">
        <f>Berechnung_alt!E44</f>
        <v>3</v>
      </c>
      <c r="B32" s="59">
        <f>Berechnung_alt!F44</f>
        <v>3</v>
      </c>
      <c r="C32" s="59" t="str">
        <f>Berechnung_alt!G44</f>
        <v>Rudi</v>
      </c>
    </row>
    <row r="33" spans="1:3" ht="19.5">
      <c r="A33" s="59">
        <f>Berechnung_alt!E46</f>
        <v>3</v>
      </c>
      <c r="B33" s="59">
        <f>Berechnung_alt!F46</f>
        <v>3</v>
      </c>
      <c r="C33" s="59" t="str">
        <f>Berechnung_alt!G46</f>
        <v>Tamara</v>
      </c>
    </row>
    <row r="34" spans="1:3" ht="19.5">
      <c r="A34" s="59">
        <f>Berechnung_alt!E10</f>
        <v>2</v>
      </c>
      <c r="B34" s="59">
        <f>Berechnung_alt!F10</f>
        <v>2</v>
      </c>
      <c r="C34" s="59" t="str">
        <f>Berechnung_alt!G10</f>
        <v>Carmelo sen.</v>
      </c>
    </row>
    <row r="35" spans="1:3" ht="19.5">
      <c r="A35" s="59">
        <f>Berechnung_alt!E26</f>
        <v>2</v>
      </c>
      <c r="B35" s="59">
        <f>Berechnung_alt!F26</f>
        <v>2</v>
      </c>
      <c r="C35" s="59" t="str">
        <f>Berechnung_alt!G26</f>
        <v>Ilse</v>
      </c>
    </row>
    <row r="36" spans="1:3" ht="19.5">
      <c r="A36" s="59">
        <f>Berechnung_alt!E28</f>
        <v>2</v>
      </c>
      <c r="B36" s="59">
        <f>Berechnung_alt!F28</f>
        <v>2</v>
      </c>
      <c r="C36" s="59" t="str">
        <f>Berechnung_alt!G28</f>
        <v>Karl-Heinz</v>
      </c>
    </row>
    <row r="37" spans="1:3" ht="19.5">
      <c r="A37" s="59">
        <f>Berechnung_alt!E35</f>
        <v>2</v>
      </c>
      <c r="B37" s="59">
        <f>Berechnung_alt!F35</f>
        <v>2</v>
      </c>
      <c r="C37" s="59" t="str">
        <f>Berechnung_alt!G35</f>
        <v>Martin</v>
      </c>
    </row>
    <row r="38" spans="1:3" ht="19.5">
      <c r="A38" s="59">
        <f>Berechnung_alt!E41</f>
        <v>2</v>
      </c>
      <c r="B38" s="59">
        <f>Berechnung_alt!F41</f>
        <v>2</v>
      </c>
      <c r="C38" s="59" t="str">
        <f>Berechnung_alt!G41</f>
        <v>Peter</v>
      </c>
    </row>
    <row r="39" spans="1:3" ht="19.5">
      <c r="A39" s="59">
        <f>Berechnung_alt!E50</f>
        <v>2</v>
      </c>
      <c r="B39" s="59">
        <f>Berechnung_alt!F50</f>
        <v>2</v>
      </c>
      <c r="C39" s="59" t="str">
        <f>Berechnung_alt!G50</f>
        <v>Wolfgang</v>
      </c>
    </row>
    <row r="40" spans="1:3" ht="19.5">
      <c r="A40" s="59">
        <f>Berechnung_alt!E6</f>
        <v>1</v>
      </c>
      <c r="B40" s="59">
        <f>Berechnung_alt!F6</f>
        <v>1</v>
      </c>
      <c r="C40" s="59" t="str">
        <f>Berechnung_alt!G6</f>
        <v>Andreas</v>
      </c>
    </row>
    <row r="41" spans="1:3" ht="19.5">
      <c r="A41" s="59">
        <f>Berechnung_alt!E11</f>
        <v>1</v>
      </c>
      <c r="B41" s="59">
        <f>Berechnung_alt!F11</f>
        <v>1</v>
      </c>
      <c r="C41" s="59" t="str">
        <f>Berechnung_alt!G11</f>
        <v>Champus</v>
      </c>
    </row>
    <row r="42" spans="1:3" ht="19.5">
      <c r="A42" s="59">
        <f>Berechnung_alt!E13</f>
        <v>1</v>
      </c>
      <c r="B42" s="59">
        <f>Berechnung_alt!F13</f>
        <v>1</v>
      </c>
      <c r="C42" s="59" t="str">
        <f>Berechnung_alt!G13</f>
        <v>Christine</v>
      </c>
    </row>
    <row r="43" spans="1:3" ht="19.5">
      <c r="A43" s="59">
        <f>Berechnung_alt!E16</f>
        <v>1</v>
      </c>
      <c r="B43" s="59">
        <f>Berechnung_alt!F16</f>
        <v>1</v>
      </c>
      <c r="C43" s="59" t="str">
        <f>Berechnung_alt!G16</f>
        <v>Dieter</v>
      </c>
    </row>
    <row r="44" spans="1:3" ht="19.5">
      <c r="A44" s="59">
        <f>Berechnung_alt!E18</f>
        <v>1</v>
      </c>
      <c r="B44" s="59">
        <f>Berechnung_alt!F18</f>
        <v>1</v>
      </c>
      <c r="C44" s="59" t="str">
        <f>Berechnung_alt!G18</f>
        <v>Elfi</v>
      </c>
    </row>
    <row r="45" spans="1:3" ht="19.5">
      <c r="A45" s="59">
        <f>Berechnung_alt!E19</f>
        <v>1</v>
      </c>
      <c r="B45" s="59">
        <f>Berechnung_alt!F19</f>
        <v>1</v>
      </c>
      <c r="C45" s="59" t="str">
        <f>Berechnung_alt!G19</f>
        <v>Frank</v>
      </c>
    </row>
    <row r="46" spans="1:3" ht="19.5">
      <c r="A46" s="59">
        <f>Berechnung_alt!E34</f>
        <v>1</v>
      </c>
      <c r="B46" s="59">
        <f>Berechnung_alt!F34</f>
        <v>1</v>
      </c>
      <c r="C46" s="59" t="str">
        <f>Berechnung_alt!G34</f>
        <v>Margit</v>
      </c>
    </row>
    <row r="47" spans="1:3" ht="19.5">
      <c r="A47" s="59">
        <f>Berechnung_alt!E36</f>
        <v>1</v>
      </c>
      <c r="B47" s="59">
        <f>Berechnung_alt!F36</f>
        <v>1</v>
      </c>
      <c r="C47" s="59" t="str">
        <f>Berechnung_alt!G36</f>
        <v>Max</v>
      </c>
    </row>
    <row r="48" spans="1:3" ht="19.5">
      <c r="A48" s="59">
        <f>Berechnung_alt!E37</f>
        <v>1</v>
      </c>
      <c r="B48" s="59">
        <f>Berechnung_alt!F37</f>
        <v>1</v>
      </c>
      <c r="C48" s="59" t="str">
        <f>Berechnung_alt!G37</f>
        <v>Michele</v>
      </c>
    </row>
    <row r="49" spans="1:3" ht="19.5">
      <c r="A49" s="59">
        <f>Berechnung_alt!E38</f>
        <v>1</v>
      </c>
      <c r="B49" s="59">
        <f>Berechnung_alt!F38</f>
        <v>1</v>
      </c>
      <c r="C49" s="59" t="str">
        <f>Berechnung_alt!G38</f>
        <v>Nils</v>
      </c>
    </row>
    <row r="50" spans="1:3" ht="19.5">
      <c r="A50" s="59">
        <f>Berechnung_alt!E51</f>
        <v>1</v>
      </c>
      <c r="B50" s="59">
        <f>Berechnung_alt!F51</f>
        <v>1</v>
      </c>
      <c r="C50" s="59" t="str">
        <f>Berechnung_alt!G51</f>
        <v>Xavier</v>
      </c>
    </row>
    <row r="51" spans="1:3" ht="19.5">
      <c r="A51" s="59">
        <f>Berechnung_alt!E52</f>
        <v>0</v>
      </c>
      <c r="B51" s="59">
        <f>Berechnung_alt!F52</f>
        <v>0</v>
      </c>
      <c r="C51" s="59">
        <f>Berechnung_alt!G52</f>
        <v>0</v>
      </c>
    </row>
    <row r="52" spans="1:3" ht="19.5">
      <c r="A52" s="59">
        <f>Berechnung_alt!E53</f>
        <v>0</v>
      </c>
      <c r="B52" s="59">
        <f>Berechnung_alt!F53</f>
        <v>0</v>
      </c>
      <c r="C52" s="59">
        <f>Berechnung_alt!G53</f>
        <v>0</v>
      </c>
    </row>
    <row r="53" spans="1:3" ht="19.5">
      <c r="A53" s="59">
        <f>Berechnung_alt!E54</f>
        <v>0</v>
      </c>
      <c r="B53" s="59">
        <f>Berechnung_alt!F54</f>
        <v>0</v>
      </c>
      <c r="C53" s="59">
        <f>Berechnung_alt!G54</f>
        <v>0</v>
      </c>
    </row>
    <row r="54" spans="1:3" ht="19.5">
      <c r="A54" s="59">
        <f>Berechnung_alt!E55</f>
        <v>0</v>
      </c>
      <c r="B54" s="59">
        <f>Berechnung_alt!F55</f>
        <v>0</v>
      </c>
      <c r="C54" s="59">
        <f>Berechnung_alt!G55</f>
        <v>0</v>
      </c>
    </row>
    <row r="55" spans="1:3" ht="19.5">
      <c r="A55" s="59">
        <f>Berechnung_alt!E56</f>
        <v>0</v>
      </c>
      <c r="B55" s="59">
        <f>Berechnung_alt!F56</f>
        <v>0</v>
      </c>
      <c r="C55" s="59">
        <f>Berechnung_alt!G56</f>
        <v>0</v>
      </c>
    </row>
    <row r="56" spans="1:3" ht="19.5">
      <c r="A56" s="59">
        <f>Berechnung_alt!E57</f>
        <v>0</v>
      </c>
      <c r="B56" s="59">
        <f>Berechnung_alt!F57</f>
        <v>0</v>
      </c>
      <c r="C56" s="59">
        <f>Berechnung_alt!G57</f>
        <v>0</v>
      </c>
    </row>
    <row r="57" spans="1:3" ht="19.5">
      <c r="A57" s="59">
        <f>Berechnung_alt!E58</f>
        <v>0</v>
      </c>
      <c r="B57" s="59">
        <f>Berechnung_alt!F58</f>
        <v>0</v>
      </c>
      <c r="C57" s="59">
        <f>Berechnung_alt!G58</f>
        <v>0</v>
      </c>
    </row>
    <row r="58" spans="1:3" ht="19.5">
      <c r="A58" s="59">
        <f>Berechnung_alt!E59</f>
        <v>0</v>
      </c>
      <c r="B58" s="59">
        <f>Berechnung_alt!F59</f>
        <v>0</v>
      </c>
      <c r="C58" s="59">
        <f>Berechnung_alt!G59</f>
        <v>0</v>
      </c>
    </row>
    <row r="59" spans="1:3" ht="19.5">
      <c r="A59" s="59">
        <f>Berechnung_alt!E60</f>
        <v>0</v>
      </c>
      <c r="B59" s="59">
        <f>Berechnung_alt!F60</f>
        <v>0</v>
      </c>
      <c r="C59" s="59">
        <f>Berechnung_alt!G60</f>
        <v>0</v>
      </c>
    </row>
    <row r="60" spans="1:3" ht="19.5">
      <c r="A60" s="59">
        <f>Berechnung_alt!E61</f>
        <v>0</v>
      </c>
      <c r="B60" s="59">
        <f>Berechnung_alt!F61</f>
        <v>0</v>
      </c>
      <c r="C60" s="59">
        <f>Berechnung_alt!G61</f>
        <v>0</v>
      </c>
    </row>
    <row r="61" spans="1:3" ht="19.5">
      <c r="A61" s="59">
        <f>Berechnung_alt!E62</f>
        <v>0</v>
      </c>
      <c r="B61" s="59">
        <f>Berechnung_alt!F62</f>
        <v>0</v>
      </c>
      <c r="C61" s="59">
        <f>Berechnung_alt!G62</f>
        <v>0</v>
      </c>
    </row>
    <row r="62" spans="1:3" ht="19.5">
      <c r="A62" s="59">
        <f>Berechnung_alt!E63</f>
        <v>0</v>
      </c>
      <c r="B62" s="59">
        <f>Berechnung_alt!F63</f>
        <v>0</v>
      </c>
      <c r="C62" s="59">
        <f>Berechnung_alt!G63</f>
        <v>0</v>
      </c>
    </row>
    <row r="63" spans="1:3" ht="19.5">
      <c r="A63" s="59">
        <f>Berechnung_alt!E64</f>
        <v>0</v>
      </c>
      <c r="B63" s="59">
        <f>Berechnung_alt!F64</f>
        <v>0</v>
      </c>
      <c r="C63" s="59">
        <f>Berechnung_alt!G64</f>
        <v>0</v>
      </c>
    </row>
    <row r="64" spans="1:3" ht="19.5">
      <c r="A64" s="59">
        <f>Berechnung_alt!E65</f>
        <v>0</v>
      </c>
      <c r="B64" s="59">
        <f>Berechnung_alt!F65</f>
        <v>0</v>
      </c>
      <c r="C64" s="59">
        <f>Berechnung_alt!G65</f>
        <v>0</v>
      </c>
    </row>
    <row r="65" spans="1:3" ht="19.5">
      <c r="A65" s="59">
        <f>Berechnung_alt!E66</f>
        <v>0</v>
      </c>
      <c r="B65" s="59">
        <f>Berechnung_alt!F66</f>
        <v>0</v>
      </c>
      <c r="C65" s="59">
        <f>Berechnung_alt!G66</f>
        <v>0</v>
      </c>
    </row>
    <row r="66" spans="1:3" ht="19.5">
      <c r="A66" s="59">
        <f>Berechnung_alt!E67</f>
        <v>0</v>
      </c>
      <c r="B66" s="59">
        <f>Berechnung_alt!F67</f>
        <v>0</v>
      </c>
      <c r="C66" s="59">
        <f>Berechnung_alt!G67</f>
        <v>0</v>
      </c>
    </row>
    <row r="67" spans="1:3" ht="19.5">
      <c r="A67" s="59">
        <f>Berechnung_alt!E68</f>
        <v>0</v>
      </c>
      <c r="B67" s="59">
        <f>Berechnung_alt!F68</f>
        <v>0</v>
      </c>
      <c r="C67" s="59">
        <f>Berechnung_alt!G68</f>
        <v>0</v>
      </c>
    </row>
    <row r="68" spans="1:3" ht="19.5">
      <c r="A68" s="59">
        <f>Berechnung_alt!E69</f>
        <v>0</v>
      </c>
      <c r="B68" s="59">
        <f>Berechnung_alt!F69</f>
        <v>0</v>
      </c>
      <c r="C68" s="59">
        <f>Berechnung_alt!G69</f>
        <v>0</v>
      </c>
    </row>
  </sheetData>
  <sheetProtection/>
  <mergeCells count="1">
    <mergeCell ref="E8:G14"/>
  </mergeCell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K55"/>
  <sheetViews>
    <sheetView zoomScale="75" zoomScaleNormal="75" workbookViewId="0" topLeftCell="A1">
      <pane xSplit="7" ySplit="2" topLeftCell="H15" activePane="bottomRight" state="frozen"/>
      <selection pane="topLeft" activeCell="A1" sqref="A1"/>
      <selection pane="topRight" activeCell="H1" sqref="H1"/>
      <selection pane="bottomLeft" activeCell="A15" sqref="A15"/>
      <selection pane="bottomRight" activeCell="S50" sqref="S50"/>
    </sheetView>
  </sheetViews>
  <sheetFormatPr defaultColWidth="11.421875" defaultRowHeight="12.75"/>
  <cols>
    <col min="1" max="1" width="5.8515625" style="0" customWidth="1"/>
    <col min="2" max="2" width="4.00390625" style="0" customWidth="1"/>
    <col min="3" max="3" width="13.421875" style="0" customWidth="1"/>
    <col min="4" max="5" width="4.00390625" style="0" customWidth="1"/>
    <col min="6" max="6" width="11.140625" style="0" customWidth="1"/>
    <col min="7" max="7" width="52.140625" style="0" customWidth="1"/>
    <col min="8" max="19" width="8.7109375" style="0" customWidth="1"/>
    <col min="20" max="20" width="5.140625" style="3" customWidth="1"/>
    <col min="21" max="33" width="11.00390625" style="0" customWidth="1"/>
    <col min="34" max="34" width="12.140625" style="0" customWidth="1"/>
    <col min="35" max="16384" width="11.00390625" style="0" customWidth="1"/>
  </cols>
  <sheetData>
    <row r="1" spans="1:31" ht="20.25">
      <c r="A1" s="4" t="s">
        <v>77</v>
      </c>
      <c r="B1" s="4"/>
      <c r="C1" s="4"/>
      <c r="D1" s="4"/>
      <c r="F1" s="5" t="s">
        <v>380</v>
      </c>
      <c r="G1" s="5"/>
      <c r="H1" s="7" t="s">
        <v>381</v>
      </c>
      <c r="I1" s="7"/>
      <c r="J1" s="7"/>
      <c r="K1" s="7"/>
      <c r="L1" s="7"/>
      <c r="M1" s="7"/>
      <c r="N1" s="7"/>
      <c r="O1" s="6"/>
      <c r="U1" s="7" t="s">
        <v>64</v>
      </c>
      <c r="V1" s="7"/>
      <c r="W1" s="7"/>
      <c r="X1" s="7"/>
      <c r="Y1" s="7"/>
      <c r="Z1" s="7"/>
      <c r="AA1" s="7"/>
      <c r="AB1" t="s">
        <v>382</v>
      </c>
      <c r="AC1" t="s">
        <v>383</v>
      </c>
      <c r="AD1" t="s">
        <v>65</v>
      </c>
      <c r="AE1" t="s">
        <v>384</v>
      </c>
    </row>
    <row r="2" spans="1:37" ht="25.5" customHeight="1">
      <c r="A2" t="s">
        <v>66</v>
      </c>
      <c r="E2" t="s">
        <v>67</v>
      </c>
      <c r="F2" s="8" t="s">
        <v>2</v>
      </c>
      <c r="G2" s="9" t="s">
        <v>1</v>
      </c>
      <c r="H2" s="10" t="s">
        <v>78</v>
      </c>
      <c r="I2" s="10" t="s">
        <v>68</v>
      </c>
      <c r="J2" s="10" t="s">
        <v>30</v>
      </c>
      <c r="K2" s="10" t="s">
        <v>69</v>
      </c>
      <c r="L2" s="10" t="s">
        <v>70</v>
      </c>
      <c r="M2" s="10" t="s">
        <v>71</v>
      </c>
      <c r="N2" s="10" t="s">
        <v>72</v>
      </c>
      <c r="O2" s="10" t="s">
        <v>73</v>
      </c>
      <c r="P2" s="10" t="s">
        <v>74</v>
      </c>
      <c r="Q2" s="10" t="s">
        <v>75</v>
      </c>
      <c r="R2" s="10" t="s">
        <v>76</v>
      </c>
      <c r="S2" s="10" t="s">
        <v>77</v>
      </c>
      <c r="T2" s="11" t="s">
        <v>79</v>
      </c>
      <c r="U2" s="10" t="s">
        <v>78</v>
      </c>
      <c r="V2" s="10" t="s">
        <v>68</v>
      </c>
      <c r="W2" s="10" t="s">
        <v>30</v>
      </c>
      <c r="X2" s="10" t="s">
        <v>69</v>
      </c>
      <c r="Y2" s="10" t="s">
        <v>70</v>
      </c>
      <c r="Z2" s="10" t="s">
        <v>71</v>
      </c>
      <c r="AA2" s="10" t="s">
        <v>72</v>
      </c>
      <c r="AB2" s="10" t="s">
        <v>73</v>
      </c>
      <c r="AC2" s="10" t="s">
        <v>74</v>
      </c>
      <c r="AD2" s="10" t="s">
        <v>75</v>
      </c>
      <c r="AE2" s="10" t="s">
        <v>76</v>
      </c>
      <c r="AF2" s="10" t="s">
        <v>77</v>
      </c>
      <c r="AG2" s="12" t="s">
        <v>80</v>
      </c>
      <c r="AH2" s="12" t="s">
        <v>83</v>
      </c>
      <c r="AI2" s="12" t="s">
        <v>82</v>
      </c>
      <c r="AK2" s="12" t="s">
        <v>84</v>
      </c>
    </row>
    <row r="3" spans="1:37" ht="19.5" customHeight="1">
      <c r="A3" s="13">
        <v>1</v>
      </c>
      <c r="B3" s="14"/>
      <c r="C3" s="15" t="s">
        <v>15</v>
      </c>
      <c r="E3" s="16">
        <f>COUNT(H3:S3)</f>
        <v>11</v>
      </c>
      <c r="F3" s="14">
        <f>AG3</f>
        <v>17</v>
      </c>
      <c r="G3" s="15" t="s">
        <v>16</v>
      </c>
      <c r="H3" s="17">
        <v>7</v>
      </c>
      <c r="I3" s="17">
        <v>5</v>
      </c>
      <c r="J3" s="17">
        <v>10</v>
      </c>
      <c r="K3" s="17" t="s">
        <v>85</v>
      </c>
      <c r="L3" s="17">
        <v>10</v>
      </c>
      <c r="M3" s="18">
        <v>9</v>
      </c>
      <c r="N3" s="18">
        <v>11</v>
      </c>
      <c r="O3" s="17">
        <v>2</v>
      </c>
      <c r="P3" s="17">
        <v>9</v>
      </c>
      <c r="Q3" s="17">
        <v>5</v>
      </c>
      <c r="R3" s="17">
        <v>20</v>
      </c>
      <c r="S3" s="17">
        <v>23</v>
      </c>
      <c r="T3" s="19">
        <f>SUM(H3:R3)/E3</f>
        <v>8</v>
      </c>
      <c r="U3" s="17">
        <v>1</v>
      </c>
      <c r="V3" s="17">
        <v>1</v>
      </c>
      <c r="W3" s="17">
        <v>1</v>
      </c>
      <c r="X3" s="17" t="s">
        <v>85</v>
      </c>
      <c r="Y3" s="17">
        <v>1</v>
      </c>
      <c r="Z3" s="18">
        <v>1</v>
      </c>
      <c r="AA3" s="10">
        <v>1</v>
      </c>
      <c r="AB3" s="17">
        <v>7</v>
      </c>
      <c r="AC3" s="17">
        <v>1</v>
      </c>
      <c r="AD3" s="17">
        <v>1</v>
      </c>
      <c r="AE3" s="17">
        <v>1</v>
      </c>
      <c r="AF3" s="17">
        <v>1</v>
      </c>
      <c r="AG3" s="16">
        <f>SUM(U3:AF3)</f>
        <v>17</v>
      </c>
      <c r="AH3" s="16">
        <f>AG3/E3</f>
        <v>1.5454545454545454</v>
      </c>
      <c r="AI3" s="16">
        <f>COUNT(U3:AF3)</f>
        <v>11</v>
      </c>
      <c r="AJ3" t="str">
        <f>IF(AI3&lt;&gt;E3,"Achtung","ok")</f>
        <v>ok</v>
      </c>
      <c r="AK3" s="16">
        <f>SUM(H3:S3)/E3</f>
        <v>10.090909090909092</v>
      </c>
    </row>
    <row r="4" spans="1:37" ht="19.5" customHeight="1">
      <c r="A4" s="13">
        <v>2</v>
      </c>
      <c r="B4" s="14"/>
      <c r="C4" s="15" t="s">
        <v>11</v>
      </c>
      <c r="E4" s="16">
        <f>COUNT(H4:S4)</f>
        <v>8</v>
      </c>
      <c r="F4" s="14">
        <f>AG4</f>
        <v>17</v>
      </c>
      <c r="G4" s="15" t="s">
        <v>35</v>
      </c>
      <c r="H4" s="17" t="s">
        <v>85</v>
      </c>
      <c r="I4" s="17">
        <v>11</v>
      </c>
      <c r="J4" s="17">
        <v>4</v>
      </c>
      <c r="K4" s="17" t="s">
        <v>85</v>
      </c>
      <c r="L4" s="17" t="s">
        <v>85</v>
      </c>
      <c r="M4" s="18" t="s">
        <v>85</v>
      </c>
      <c r="N4" s="18">
        <v>13</v>
      </c>
      <c r="O4" s="17">
        <v>1</v>
      </c>
      <c r="P4" s="17">
        <v>4</v>
      </c>
      <c r="Q4" s="17">
        <v>14</v>
      </c>
      <c r="R4" s="17">
        <v>8</v>
      </c>
      <c r="S4" s="17">
        <v>6</v>
      </c>
      <c r="T4" s="19">
        <f>SUM(H4:R4)/E4</f>
        <v>6.875</v>
      </c>
      <c r="U4" s="17" t="s">
        <v>85</v>
      </c>
      <c r="V4" s="17">
        <v>1</v>
      </c>
      <c r="W4" s="17">
        <v>1</v>
      </c>
      <c r="X4" s="17" t="s">
        <v>85</v>
      </c>
      <c r="Y4" s="17" t="s">
        <v>85</v>
      </c>
      <c r="Z4" s="18" t="s">
        <v>85</v>
      </c>
      <c r="AA4" s="18">
        <v>1</v>
      </c>
      <c r="AB4" s="17">
        <v>10</v>
      </c>
      <c r="AC4" s="17">
        <v>1</v>
      </c>
      <c r="AD4" s="17">
        <v>1</v>
      </c>
      <c r="AE4" s="17">
        <v>1</v>
      </c>
      <c r="AF4" s="17">
        <v>1</v>
      </c>
      <c r="AG4" s="16">
        <f>SUM(U4:AF4)</f>
        <v>17</v>
      </c>
      <c r="AH4" s="16">
        <f>AG4/E4</f>
        <v>2.125</v>
      </c>
      <c r="AI4" s="16">
        <f>COUNT(U4:AF4)</f>
        <v>8</v>
      </c>
      <c r="AJ4" t="str">
        <f>IF(AI4&lt;&gt;E4,"Achtung","ok")</f>
        <v>ok</v>
      </c>
      <c r="AK4" s="16">
        <f>SUM(H4:S4)/E4</f>
        <v>7.625</v>
      </c>
    </row>
    <row r="5" spans="1:37" ht="19.5" customHeight="1">
      <c r="A5" s="13">
        <v>2</v>
      </c>
      <c r="B5" s="14"/>
      <c r="C5" s="15" t="s">
        <v>5</v>
      </c>
      <c r="E5" s="16">
        <f>COUNT(H5:S5)</f>
        <v>5</v>
      </c>
      <c r="F5" s="14">
        <f>AG5</f>
        <v>11</v>
      </c>
      <c r="G5" s="15" t="s">
        <v>23</v>
      </c>
      <c r="H5" s="17">
        <v>14</v>
      </c>
      <c r="I5" s="17">
        <v>4</v>
      </c>
      <c r="J5" s="17">
        <v>2</v>
      </c>
      <c r="K5" s="17" t="s">
        <v>85</v>
      </c>
      <c r="L5" s="17">
        <v>15</v>
      </c>
      <c r="M5" s="18" t="s">
        <v>85</v>
      </c>
      <c r="N5" s="18" t="s">
        <v>85</v>
      </c>
      <c r="O5" s="17" t="s">
        <v>85</v>
      </c>
      <c r="P5" s="17" t="s">
        <v>85</v>
      </c>
      <c r="Q5" s="17" t="s">
        <v>85</v>
      </c>
      <c r="R5" s="17">
        <v>10</v>
      </c>
      <c r="S5" s="17" t="s">
        <v>85</v>
      </c>
      <c r="T5" s="19">
        <f>SUM(H5:R5)/E5</f>
        <v>9</v>
      </c>
      <c r="U5" s="17">
        <v>1</v>
      </c>
      <c r="V5" s="17">
        <v>1</v>
      </c>
      <c r="W5" s="17">
        <v>7</v>
      </c>
      <c r="X5" s="17" t="s">
        <v>85</v>
      </c>
      <c r="Y5" s="17">
        <v>1</v>
      </c>
      <c r="Z5" s="18" t="s">
        <v>85</v>
      </c>
      <c r="AA5" s="18" t="s">
        <v>85</v>
      </c>
      <c r="AB5" s="17" t="s">
        <v>85</v>
      </c>
      <c r="AC5" s="17" t="s">
        <v>85</v>
      </c>
      <c r="AD5" s="17" t="s">
        <v>85</v>
      </c>
      <c r="AE5" s="17">
        <v>1</v>
      </c>
      <c r="AF5" s="17" t="s">
        <v>85</v>
      </c>
      <c r="AG5" s="16">
        <f>SUM(U5:AF5)</f>
        <v>11</v>
      </c>
      <c r="AH5" s="16">
        <f>AG5/E5</f>
        <v>2.2</v>
      </c>
      <c r="AI5" s="16">
        <f>COUNT(U5:AF5)</f>
        <v>5</v>
      </c>
      <c r="AJ5" t="str">
        <f>IF(AI5&lt;&gt;E5,"Achtung","ok")</f>
        <v>ok</v>
      </c>
      <c r="AK5" s="16">
        <f>SUM(H5:S5)/E5</f>
        <v>9</v>
      </c>
    </row>
    <row r="6" spans="1:37" ht="19.5" customHeight="1">
      <c r="A6" s="13">
        <v>2</v>
      </c>
      <c r="B6" s="14"/>
      <c r="C6" s="15" t="s">
        <v>38</v>
      </c>
      <c r="E6" s="16">
        <f>COUNT(H6:S6)</f>
        <v>1</v>
      </c>
      <c r="F6" s="14">
        <f>AG6</f>
        <v>1</v>
      </c>
      <c r="G6" s="15" t="s">
        <v>17</v>
      </c>
      <c r="H6" s="17" t="s">
        <v>85</v>
      </c>
      <c r="I6" s="17" t="s">
        <v>85</v>
      </c>
      <c r="J6" s="17">
        <v>4</v>
      </c>
      <c r="K6" s="17" t="s">
        <v>85</v>
      </c>
      <c r="L6" s="17" t="s">
        <v>85</v>
      </c>
      <c r="M6" s="18" t="s">
        <v>85</v>
      </c>
      <c r="N6" s="18" t="s">
        <v>85</v>
      </c>
      <c r="O6" s="17" t="s">
        <v>85</v>
      </c>
      <c r="P6" s="17" t="s">
        <v>85</v>
      </c>
      <c r="Q6" s="17" t="s">
        <v>85</v>
      </c>
      <c r="R6" s="17" t="s">
        <v>85</v>
      </c>
      <c r="S6" s="17" t="s">
        <v>85</v>
      </c>
      <c r="T6" s="19">
        <f>SUM(H6:R6)/E6</f>
        <v>4</v>
      </c>
      <c r="U6" s="17" t="s">
        <v>85</v>
      </c>
      <c r="V6" s="17" t="s">
        <v>85</v>
      </c>
      <c r="W6" s="17">
        <v>1</v>
      </c>
      <c r="X6" s="17" t="s">
        <v>85</v>
      </c>
      <c r="Y6" s="17" t="s">
        <v>85</v>
      </c>
      <c r="Z6" s="18" t="s">
        <v>85</v>
      </c>
      <c r="AA6" s="18" t="s">
        <v>85</v>
      </c>
      <c r="AB6" s="17" t="s">
        <v>85</v>
      </c>
      <c r="AC6" s="17" t="s">
        <v>85</v>
      </c>
      <c r="AD6" s="17" t="s">
        <v>85</v>
      </c>
      <c r="AE6" s="17" t="s">
        <v>85</v>
      </c>
      <c r="AF6" s="17" t="s">
        <v>85</v>
      </c>
      <c r="AG6" s="16">
        <f>SUM(U6:AF6)</f>
        <v>1</v>
      </c>
      <c r="AH6" s="16">
        <f>AG6/E6</f>
        <v>1</v>
      </c>
      <c r="AI6" s="16">
        <f>COUNT(U6:AF6)</f>
        <v>1</v>
      </c>
      <c r="AJ6" t="str">
        <f>IF(AI6&lt;&gt;E6,"Achtung","ok")</f>
        <v>ok</v>
      </c>
      <c r="AK6" s="16">
        <f>SUM(H6:S6)/E6</f>
        <v>4</v>
      </c>
    </row>
    <row r="7" spans="1:37" ht="19.5" customHeight="1">
      <c r="A7" s="13">
        <v>5</v>
      </c>
      <c r="B7" s="14"/>
      <c r="C7" s="15" t="s">
        <v>9</v>
      </c>
      <c r="E7" s="16">
        <f>COUNT(H7:S7)</f>
        <v>7</v>
      </c>
      <c r="F7" s="14">
        <f>AG7</f>
        <v>13</v>
      </c>
      <c r="G7" s="15" t="s">
        <v>30</v>
      </c>
      <c r="H7" s="17">
        <v>2</v>
      </c>
      <c r="I7" s="17">
        <v>13</v>
      </c>
      <c r="J7" s="17">
        <v>26</v>
      </c>
      <c r="K7" s="17" t="s">
        <v>85</v>
      </c>
      <c r="L7" s="17">
        <v>16</v>
      </c>
      <c r="M7" s="18" t="s">
        <v>85</v>
      </c>
      <c r="N7" s="18" t="s">
        <v>85</v>
      </c>
      <c r="O7" s="17" t="s">
        <v>85</v>
      </c>
      <c r="P7" s="17" t="s">
        <v>85</v>
      </c>
      <c r="Q7" s="17">
        <v>18</v>
      </c>
      <c r="R7" s="17">
        <v>25</v>
      </c>
      <c r="S7" s="17">
        <v>26</v>
      </c>
      <c r="T7" s="19">
        <f>SUM(H7:R7)/E7</f>
        <v>14.285714285714286</v>
      </c>
      <c r="U7" s="17">
        <v>7</v>
      </c>
      <c r="V7" s="17">
        <v>1</v>
      </c>
      <c r="W7" s="17">
        <v>1</v>
      </c>
      <c r="X7" s="17" t="s">
        <v>85</v>
      </c>
      <c r="Y7" s="17">
        <v>1</v>
      </c>
      <c r="Z7" s="18" t="s">
        <v>85</v>
      </c>
      <c r="AA7" s="18" t="s">
        <v>85</v>
      </c>
      <c r="AB7" s="17" t="s">
        <v>85</v>
      </c>
      <c r="AC7" s="17" t="s">
        <v>85</v>
      </c>
      <c r="AD7" s="17">
        <v>1</v>
      </c>
      <c r="AE7" s="17">
        <v>1</v>
      </c>
      <c r="AF7" s="17">
        <v>1</v>
      </c>
      <c r="AG7" s="16">
        <f>SUM(U7:AF7)</f>
        <v>13</v>
      </c>
      <c r="AH7" s="16">
        <f>AG7/E7</f>
        <v>1.8571428571428572</v>
      </c>
      <c r="AI7" s="16">
        <f>COUNT(U7:AF7)</f>
        <v>7</v>
      </c>
      <c r="AJ7" t="str">
        <f>IF(AI7&lt;&gt;E7,"Achtung","ok")</f>
        <v>ok</v>
      </c>
      <c r="AK7" s="16">
        <f>SUM(H7:S7)/E7</f>
        <v>18</v>
      </c>
    </row>
    <row r="8" spans="1:37" ht="19.5" customHeight="1">
      <c r="A8" s="13">
        <v>6</v>
      </c>
      <c r="B8" s="14"/>
      <c r="C8" s="15" t="s">
        <v>35</v>
      </c>
      <c r="E8" s="16">
        <f>COUNT(H8:S8)</f>
        <v>8</v>
      </c>
      <c r="F8" s="14">
        <f>AG8</f>
        <v>17</v>
      </c>
      <c r="G8" s="15" t="s">
        <v>15</v>
      </c>
      <c r="H8" s="17" t="s">
        <v>85</v>
      </c>
      <c r="I8" s="17" t="s">
        <v>85</v>
      </c>
      <c r="J8" s="17">
        <v>6</v>
      </c>
      <c r="K8" s="17" t="s">
        <v>85</v>
      </c>
      <c r="L8" s="17">
        <v>13</v>
      </c>
      <c r="M8" s="18" t="s">
        <v>85</v>
      </c>
      <c r="N8" s="18">
        <v>5</v>
      </c>
      <c r="O8" s="17">
        <v>14</v>
      </c>
      <c r="P8" s="17">
        <v>16</v>
      </c>
      <c r="Q8" s="17">
        <v>10</v>
      </c>
      <c r="R8" s="17">
        <v>5</v>
      </c>
      <c r="S8" s="17">
        <v>1</v>
      </c>
      <c r="T8" s="19">
        <f>SUM(H8:R8)/E8</f>
        <v>8.625</v>
      </c>
      <c r="U8" s="17" t="s">
        <v>85</v>
      </c>
      <c r="V8" s="17" t="s">
        <v>85</v>
      </c>
      <c r="W8" s="17">
        <v>1</v>
      </c>
      <c r="X8" s="17" t="s">
        <v>85</v>
      </c>
      <c r="Y8" s="17">
        <v>1</v>
      </c>
      <c r="Z8" s="18" t="s">
        <v>85</v>
      </c>
      <c r="AA8" s="18">
        <v>1</v>
      </c>
      <c r="AB8" s="17">
        <v>1</v>
      </c>
      <c r="AC8" s="17">
        <v>1</v>
      </c>
      <c r="AD8" s="17">
        <v>1</v>
      </c>
      <c r="AE8" s="17">
        <v>1</v>
      </c>
      <c r="AF8" s="17">
        <v>10</v>
      </c>
      <c r="AG8" s="16">
        <f>SUM(U8:AF8)</f>
        <v>17</v>
      </c>
      <c r="AH8" s="16">
        <f>AG8/E8</f>
        <v>2.125</v>
      </c>
      <c r="AI8" s="16">
        <f>COUNT(U8:AF8)</f>
        <v>8</v>
      </c>
      <c r="AJ8" t="str">
        <f>IF(AI8&lt;&gt;E8,"Achtung","ok")</f>
        <v>ok</v>
      </c>
      <c r="AK8" s="16">
        <f>SUM(H8:S8)/E8</f>
        <v>8.75</v>
      </c>
    </row>
    <row r="9" spans="1:37" ht="19.5" customHeight="1">
      <c r="A9" s="13">
        <v>7</v>
      </c>
      <c r="B9" s="14"/>
      <c r="C9" s="15" t="s">
        <v>24</v>
      </c>
      <c r="E9" s="16">
        <f>COUNT(H9:S9)</f>
        <v>3</v>
      </c>
      <c r="F9" s="14">
        <f>AG9</f>
        <v>3</v>
      </c>
      <c r="G9" s="15" t="s">
        <v>385</v>
      </c>
      <c r="H9" s="17" t="s">
        <v>85</v>
      </c>
      <c r="I9" s="17" t="s">
        <v>85</v>
      </c>
      <c r="J9" s="17" t="s">
        <v>85</v>
      </c>
      <c r="K9" s="17" t="s">
        <v>85</v>
      </c>
      <c r="L9" s="17">
        <v>12</v>
      </c>
      <c r="M9" s="18">
        <v>12</v>
      </c>
      <c r="N9" s="18" t="s">
        <v>85</v>
      </c>
      <c r="O9" s="17">
        <v>12</v>
      </c>
      <c r="P9" s="17" t="s">
        <v>85</v>
      </c>
      <c r="Q9" s="17" t="s">
        <v>85</v>
      </c>
      <c r="R9" s="17" t="s">
        <v>85</v>
      </c>
      <c r="S9" s="17" t="s">
        <v>85</v>
      </c>
      <c r="T9" s="19">
        <f>SUM(H9:R9)/E9</f>
        <v>12</v>
      </c>
      <c r="U9" s="17" t="s">
        <v>85</v>
      </c>
      <c r="V9" s="17" t="s">
        <v>85</v>
      </c>
      <c r="W9" s="17" t="s">
        <v>85</v>
      </c>
      <c r="X9" s="17" t="s">
        <v>85</v>
      </c>
      <c r="Y9" s="17">
        <v>1</v>
      </c>
      <c r="Z9" s="18">
        <v>1</v>
      </c>
      <c r="AA9" s="18" t="s">
        <v>85</v>
      </c>
      <c r="AB9" s="17">
        <v>1</v>
      </c>
      <c r="AC9" s="17" t="s">
        <v>85</v>
      </c>
      <c r="AD9" s="17" t="s">
        <v>85</v>
      </c>
      <c r="AE9" s="17" t="s">
        <v>85</v>
      </c>
      <c r="AF9" s="17" t="s">
        <v>85</v>
      </c>
      <c r="AG9" s="16">
        <f>SUM(U9:AF9)</f>
        <v>3</v>
      </c>
      <c r="AH9" s="16">
        <f>AG9/E9</f>
        <v>1</v>
      </c>
      <c r="AI9" s="16">
        <f>COUNT(U9:AF9)</f>
        <v>3</v>
      </c>
      <c r="AJ9" t="str">
        <f>IF(AI9&lt;&gt;E9,"Achtung","ok")</f>
        <v>ok</v>
      </c>
      <c r="AK9" s="16">
        <f>SUM(H9:S9)/E9</f>
        <v>12</v>
      </c>
    </row>
    <row r="10" spans="1:37" ht="19.5" customHeight="1">
      <c r="A10" s="13">
        <v>8</v>
      </c>
      <c r="B10" s="14"/>
      <c r="C10" s="15" t="s">
        <v>58</v>
      </c>
      <c r="E10" s="16">
        <f>COUNT(H10:S10)</f>
        <v>2</v>
      </c>
      <c r="F10" s="14">
        <f>AG10</f>
        <v>2</v>
      </c>
      <c r="G10" s="15" t="s">
        <v>386</v>
      </c>
      <c r="H10" s="17" t="s">
        <v>85</v>
      </c>
      <c r="I10" s="17" t="s">
        <v>85</v>
      </c>
      <c r="J10" s="17" t="s">
        <v>85</v>
      </c>
      <c r="K10" s="17" t="s">
        <v>85</v>
      </c>
      <c r="L10" s="17" t="s">
        <v>85</v>
      </c>
      <c r="M10" s="18" t="s">
        <v>85</v>
      </c>
      <c r="N10" s="18" t="s">
        <v>85</v>
      </c>
      <c r="O10" s="17">
        <v>13</v>
      </c>
      <c r="P10" s="17" t="s">
        <v>85</v>
      </c>
      <c r="Q10" s="17" t="s">
        <v>85</v>
      </c>
      <c r="R10" s="17" t="s">
        <v>85</v>
      </c>
      <c r="S10" s="17">
        <v>25</v>
      </c>
      <c r="T10" s="19">
        <f>SUM(H10:R10)/E10</f>
        <v>6.5</v>
      </c>
      <c r="U10" s="17" t="s">
        <v>85</v>
      </c>
      <c r="V10" s="17" t="s">
        <v>85</v>
      </c>
      <c r="W10" s="17" t="s">
        <v>85</v>
      </c>
      <c r="X10" s="17" t="s">
        <v>85</v>
      </c>
      <c r="Y10" s="17" t="s">
        <v>85</v>
      </c>
      <c r="Z10" s="18" t="s">
        <v>85</v>
      </c>
      <c r="AA10" s="18" t="s">
        <v>85</v>
      </c>
      <c r="AB10" s="17">
        <v>1</v>
      </c>
      <c r="AC10" s="17" t="s">
        <v>85</v>
      </c>
      <c r="AD10" s="17" t="s">
        <v>85</v>
      </c>
      <c r="AE10" s="17" t="s">
        <v>85</v>
      </c>
      <c r="AF10" s="17">
        <v>1</v>
      </c>
      <c r="AG10" s="16">
        <f>SUM(U10:AF10)</f>
        <v>2</v>
      </c>
      <c r="AH10" s="16">
        <f>AG10/E10</f>
        <v>1</v>
      </c>
      <c r="AI10" s="16">
        <f>COUNT(U10:AF10)</f>
        <v>2</v>
      </c>
      <c r="AJ10" t="str">
        <f>IF(AI10&lt;&gt;E10,"Achtung","ok")</f>
        <v>ok</v>
      </c>
      <c r="AK10" s="16">
        <f>SUM(H10:S10)/E10</f>
        <v>19</v>
      </c>
    </row>
    <row r="11" spans="1:37" ht="19.5" customHeight="1">
      <c r="A11" s="13">
        <v>9</v>
      </c>
      <c r="B11" s="14"/>
      <c r="C11" s="15" t="s">
        <v>40</v>
      </c>
      <c r="E11" s="16">
        <f>COUNT(H11:S11)</f>
        <v>1</v>
      </c>
      <c r="F11" s="14">
        <f>AG11</f>
        <v>1</v>
      </c>
      <c r="G11" s="15" t="s">
        <v>387</v>
      </c>
      <c r="H11" s="17" t="s">
        <v>85</v>
      </c>
      <c r="I11" s="17" t="s">
        <v>85</v>
      </c>
      <c r="J11" s="17">
        <v>23</v>
      </c>
      <c r="K11" s="17" t="s">
        <v>85</v>
      </c>
      <c r="L11" s="17" t="s">
        <v>85</v>
      </c>
      <c r="M11" s="18" t="s">
        <v>85</v>
      </c>
      <c r="N11" s="18" t="s">
        <v>85</v>
      </c>
      <c r="O11" s="17" t="s">
        <v>85</v>
      </c>
      <c r="P11" s="17" t="s">
        <v>85</v>
      </c>
      <c r="Q11" s="17" t="s">
        <v>85</v>
      </c>
      <c r="R11" s="17" t="s">
        <v>85</v>
      </c>
      <c r="S11" s="17" t="s">
        <v>85</v>
      </c>
      <c r="T11" s="19">
        <f>SUM(H11:R11)/E11</f>
        <v>23</v>
      </c>
      <c r="U11" s="17" t="s">
        <v>85</v>
      </c>
      <c r="V11" s="17" t="s">
        <v>85</v>
      </c>
      <c r="W11" s="17">
        <v>1</v>
      </c>
      <c r="X11" s="17" t="s">
        <v>85</v>
      </c>
      <c r="Y11" s="17" t="s">
        <v>85</v>
      </c>
      <c r="Z11" s="18" t="s">
        <v>85</v>
      </c>
      <c r="AA11" s="18" t="s">
        <v>85</v>
      </c>
      <c r="AB11" s="17" t="s">
        <v>85</v>
      </c>
      <c r="AC11" s="17" t="s">
        <v>85</v>
      </c>
      <c r="AD11" s="17" t="s">
        <v>85</v>
      </c>
      <c r="AE11" s="17" t="s">
        <v>85</v>
      </c>
      <c r="AF11" s="17" t="s">
        <v>85</v>
      </c>
      <c r="AG11" s="16">
        <f>SUM(U11:AF11)</f>
        <v>1</v>
      </c>
      <c r="AH11" s="16">
        <f>AG11/E11</f>
        <v>1</v>
      </c>
      <c r="AI11" s="16">
        <f>COUNT(U11:AF11)</f>
        <v>1</v>
      </c>
      <c r="AJ11" t="str">
        <f>IF(AI11&lt;&gt;E11,"Achtung","ok")</f>
        <v>ok</v>
      </c>
      <c r="AK11" s="16">
        <f>SUM(H11:S11)/E11</f>
        <v>23</v>
      </c>
    </row>
    <row r="12" spans="1:37" ht="19.5" customHeight="1">
      <c r="A12" s="13">
        <v>10</v>
      </c>
      <c r="B12" s="14"/>
      <c r="C12" s="15" t="s">
        <v>31</v>
      </c>
      <c r="E12" s="16">
        <f>COUNT(H12:S12)</f>
        <v>6</v>
      </c>
      <c r="F12" s="14">
        <f>AG12</f>
        <v>36</v>
      </c>
      <c r="G12" s="15" t="s">
        <v>388</v>
      </c>
      <c r="H12" s="17" t="s">
        <v>85</v>
      </c>
      <c r="I12" s="17" t="s">
        <v>85</v>
      </c>
      <c r="J12" s="17">
        <v>1</v>
      </c>
      <c r="K12" s="17" t="s">
        <v>85</v>
      </c>
      <c r="L12" s="17" t="s">
        <v>85</v>
      </c>
      <c r="M12" s="18" t="s">
        <v>85</v>
      </c>
      <c r="N12" s="18">
        <v>14</v>
      </c>
      <c r="O12" s="17" t="s">
        <v>85</v>
      </c>
      <c r="P12" s="17">
        <v>1</v>
      </c>
      <c r="Q12" s="17">
        <v>2</v>
      </c>
      <c r="R12" s="17">
        <v>16</v>
      </c>
      <c r="S12" s="17">
        <v>2</v>
      </c>
      <c r="T12" s="19">
        <f>SUM(H12:R12)/E12</f>
        <v>5.666666666666667</v>
      </c>
      <c r="U12" s="17" t="s">
        <v>85</v>
      </c>
      <c r="V12" s="17" t="s">
        <v>85</v>
      </c>
      <c r="W12" s="17">
        <v>10</v>
      </c>
      <c r="X12" s="17" t="s">
        <v>85</v>
      </c>
      <c r="Y12" s="17" t="s">
        <v>85</v>
      </c>
      <c r="Z12" s="18" t="s">
        <v>85</v>
      </c>
      <c r="AA12" s="18">
        <v>1</v>
      </c>
      <c r="AB12" s="17" t="s">
        <v>85</v>
      </c>
      <c r="AC12" s="17">
        <v>10</v>
      </c>
      <c r="AD12" s="17">
        <v>7</v>
      </c>
      <c r="AE12" s="17">
        <v>1</v>
      </c>
      <c r="AF12" s="17">
        <v>7</v>
      </c>
      <c r="AG12" s="16">
        <f>SUM(U12:AF12)</f>
        <v>36</v>
      </c>
      <c r="AH12" s="16">
        <f>AG12/E12</f>
        <v>6</v>
      </c>
      <c r="AI12" s="16">
        <f>COUNT(U12:AF12)</f>
        <v>6</v>
      </c>
      <c r="AJ12" t="str">
        <f>IF(AI12&lt;&gt;E12,"Achtung","ok")</f>
        <v>ok</v>
      </c>
      <c r="AK12" s="16">
        <f>SUM(H12:S12)/E12</f>
        <v>6</v>
      </c>
    </row>
    <row r="13" spans="1:37" ht="19.5" customHeight="1">
      <c r="A13" s="13">
        <v>11</v>
      </c>
      <c r="B13" s="14"/>
      <c r="C13" s="15" t="s">
        <v>18</v>
      </c>
      <c r="E13" s="16">
        <f>COUNT(H13:S13)</f>
        <v>1</v>
      </c>
      <c r="F13" s="14">
        <f>AG13</f>
        <v>1</v>
      </c>
      <c r="G13" s="15" t="s">
        <v>36</v>
      </c>
      <c r="H13" s="17" t="s">
        <v>85</v>
      </c>
      <c r="I13" s="17" t="s">
        <v>85</v>
      </c>
      <c r="J13" s="17">
        <v>27</v>
      </c>
      <c r="K13" s="17" t="s">
        <v>85</v>
      </c>
      <c r="L13" s="17" t="s">
        <v>85</v>
      </c>
      <c r="M13" s="18" t="s">
        <v>85</v>
      </c>
      <c r="N13" s="18" t="s">
        <v>85</v>
      </c>
      <c r="O13" s="17" t="s">
        <v>85</v>
      </c>
      <c r="P13" s="17" t="s">
        <v>85</v>
      </c>
      <c r="Q13" s="17" t="s">
        <v>85</v>
      </c>
      <c r="R13" s="17" t="s">
        <v>85</v>
      </c>
      <c r="S13" s="17" t="s">
        <v>85</v>
      </c>
      <c r="T13" s="19">
        <f>SUM(H13:R13)/E13</f>
        <v>27</v>
      </c>
      <c r="U13" s="17" t="s">
        <v>85</v>
      </c>
      <c r="V13" s="17" t="s">
        <v>85</v>
      </c>
      <c r="W13" s="17">
        <v>1</v>
      </c>
      <c r="X13" s="17" t="s">
        <v>85</v>
      </c>
      <c r="Y13" s="17" t="s">
        <v>85</v>
      </c>
      <c r="Z13" s="18" t="s">
        <v>85</v>
      </c>
      <c r="AA13" s="18" t="s">
        <v>85</v>
      </c>
      <c r="AB13" s="17" t="s">
        <v>85</v>
      </c>
      <c r="AC13" s="17" t="s">
        <v>85</v>
      </c>
      <c r="AD13" s="17" t="s">
        <v>85</v>
      </c>
      <c r="AE13" s="17" t="s">
        <v>85</v>
      </c>
      <c r="AF13" s="17" t="s">
        <v>85</v>
      </c>
      <c r="AG13" s="16">
        <f>SUM(U13:AF13)</f>
        <v>1</v>
      </c>
      <c r="AH13" s="16">
        <f>AG13/E13</f>
        <v>1</v>
      </c>
      <c r="AI13" s="16">
        <f>COUNT(U13:AF13)</f>
        <v>1</v>
      </c>
      <c r="AJ13" t="str">
        <f>IF(AI13&lt;&gt;E13,"Achtung","ok")</f>
        <v>ok</v>
      </c>
      <c r="AK13" s="16">
        <f>SUM(H13:S13)/E13</f>
        <v>27</v>
      </c>
    </row>
    <row r="14" spans="1:37" ht="19.5" customHeight="1">
      <c r="A14" s="13">
        <v>12</v>
      </c>
      <c r="B14" s="14"/>
      <c r="C14" s="15" t="s">
        <v>20</v>
      </c>
      <c r="E14" s="16">
        <f>COUNT(H14:S14)</f>
        <v>12</v>
      </c>
      <c r="F14" s="14">
        <f>AG14</f>
        <v>29</v>
      </c>
      <c r="G14" s="15" t="s">
        <v>9</v>
      </c>
      <c r="H14" s="17">
        <v>15</v>
      </c>
      <c r="I14" s="17">
        <v>7</v>
      </c>
      <c r="J14" s="17">
        <v>18</v>
      </c>
      <c r="K14" s="17">
        <v>4</v>
      </c>
      <c r="L14" s="17">
        <v>5</v>
      </c>
      <c r="M14" s="18">
        <v>1</v>
      </c>
      <c r="N14" s="18">
        <v>3</v>
      </c>
      <c r="O14" s="17">
        <v>6</v>
      </c>
      <c r="P14" s="17">
        <v>3</v>
      </c>
      <c r="Q14" s="17">
        <v>4</v>
      </c>
      <c r="R14" s="17">
        <v>8</v>
      </c>
      <c r="S14" s="17">
        <v>5</v>
      </c>
      <c r="T14" s="19">
        <f>SUM(H14:R14)/E14</f>
        <v>6.166666666666667</v>
      </c>
      <c r="U14" s="17">
        <v>1</v>
      </c>
      <c r="V14" s="17">
        <v>1</v>
      </c>
      <c r="W14" s="17">
        <v>1</v>
      </c>
      <c r="X14" s="17">
        <v>1</v>
      </c>
      <c r="Y14" s="17">
        <v>1</v>
      </c>
      <c r="Z14" s="18">
        <v>10</v>
      </c>
      <c r="AA14" s="18">
        <v>5</v>
      </c>
      <c r="AB14" s="17">
        <v>1</v>
      </c>
      <c r="AC14" s="17">
        <v>5</v>
      </c>
      <c r="AD14" s="17">
        <v>1</v>
      </c>
      <c r="AE14" s="17">
        <v>1</v>
      </c>
      <c r="AF14" s="17">
        <v>1</v>
      </c>
      <c r="AG14" s="16">
        <f>SUM(U14:AF14)</f>
        <v>29</v>
      </c>
      <c r="AH14" s="16">
        <f>AG14/E14</f>
        <v>2.4166666666666665</v>
      </c>
      <c r="AI14" s="16">
        <f>COUNT(U14:AF14)</f>
        <v>12</v>
      </c>
      <c r="AJ14" t="str">
        <f>IF(AI14&lt;&gt;E14,"Achtung","ok")</f>
        <v>ok</v>
      </c>
      <c r="AK14" s="16">
        <f>SUM(H14:S14)/E14</f>
        <v>6.583333333333333</v>
      </c>
    </row>
    <row r="15" spans="1:37" ht="19.5" customHeight="1">
      <c r="A15" s="13">
        <v>12</v>
      </c>
      <c r="B15" s="14"/>
      <c r="C15" s="15" t="s">
        <v>7</v>
      </c>
      <c r="E15" s="16">
        <f>COUNT(H15:S15)</f>
        <v>3</v>
      </c>
      <c r="F15" s="14">
        <f>AG15</f>
        <v>12</v>
      </c>
      <c r="G15" s="15" t="s">
        <v>41</v>
      </c>
      <c r="H15" s="17" t="s">
        <v>85</v>
      </c>
      <c r="I15" s="17" t="s">
        <v>85</v>
      </c>
      <c r="J15" s="17" t="s">
        <v>85</v>
      </c>
      <c r="K15" s="17">
        <v>1</v>
      </c>
      <c r="L15" s="17">
        <v>4</v>
      </c>
      <c r="M15" s="18" t="s">
        <v>85</v>
      </c>
      <c r="N15" s="18" t="s">
        <v>85</v>
      </c>
      <c r="O15" s="17" t="s">
        <v>85</v>
      </c>
      <c r="P15" s="17">
        <v>5</v>
      </c>
      <c r="Q15" s="17" t="s">
        <v>85</v>
      </c>
      <c r="R15" s="17" t="s">
        <v>85</v>
      </c>
      <c r="S15" s="17" t="s">
        <v>85</v>
      </c>
      <c r="T15" s="19">
        <f>SUM(H15:R15)/E15</f>
        <v>3.3333333333333335</v>
      </c>
      <c r="U15" s="17" t="s">
        <v>85</v>
      </c>
      <c r="V15" s="17" t="s">
        <v>85</v>
      </c>
      <c r="W15" s="17" t="s">
        <v>85</v>
      </c>
      <c r="X15" s="17">
        <v>10</v>
      </c>
      <c r="Y15" s="17">
        <v>1</v>
      </c>
      <c r="Z15" s="18" t="s">
        <v>85</v>
      </c>
      <c r="AA15" s="18" t="s">
        <v>85</v>
      </c>
      <c r="AB15" s="17" t="s">
        <v>85</v>
      </c>
      <c r="AC15" s="17">
        <v>1</v>
      </c>
      <c r="AD15" s="17" t="s">
        <v>85</v>
      </c>
      <c r="AE15" s="17" t="s">
        <v>85</v>
      </c>
      <c r="AF15" s="17" t="s">
        <v>85</v>
      </c>
      <c r="AG15" s="16">
        <f>SUM(U15:AF15)</f>
        <v>12</v>
      </c>
      <c r="AH15" s="16">
        <f>AG15/E15</f>
        <v>4</v>
      </c>
      <c r="AI15" s="16">
        <f>COUNT(U15:AF15)</f>
        <v>3</v>
      </c>
      <c r="AJ15" t="str">
        <f>IF(AI15&lt;&gt;E15,"Achtung","ok")</f>
        <v>ok</v>
      </c>
      <c r="AK15" s="16">
        <f>SUM(H15:S15)/E15</f>
        <v>3.3333333333333335</v>
      </c>
    </row>
    <row r="16" spans="1:37" ht="19.5" customHeight="1">
      <c r="A16" s="13">
        <v>14</v>
      </c>
      <c r="B16" s="14"/>
      <c r="C16" s="15" t="s">
        <v>27</v>
      </c>
      <c r="E16" s="16">
        <f>COUNT(H16:S16)</f>
        <v>1</v>
      </c>
      <c r="F16" s="14">
        <f>AG16</f>
        <v>1</v>
      </c>
      <c r="G16" s="15" t="s">
        <v>389</v>
      </c>
      <c r="H16" s="17" t="s">
        <v>85</v>
      </c>
      <c r="I16" s="17" t="s">
        <v>85</v>
      </c>
      <c r="J16" s="17" t="s">
        <v>85</v>
      </c>
      <c r="K16" s="17" t="s">
        <v>85</v>
      </c>
      <c r="L16" s="17" t="s">
        <v>85</v>
      </c>
      <c r="M16" s="18" t="s">
        <v>85</v>
      </c>
      <c r="N16" s="18" t="s">
        <v>85</v>
      </c>
      <c r="O16" s="17" t="s">
        <v>85</v>
      </c>
      <c r="P16" s="17">
        <v>14</v>
      </c>
      <c r="Q16" s="17" t="s">
        <v>85</v>
      </c>
      <c r="R16" s="17" t="s">
        <v>85</v>
      </c>
      <c r="S16" s="17" t="s">
        <v>85</v>
      </c>
      <c r="T16" s="19">
        <f>SUM(H16:R16)/E16</f>
        <v>14</v>
      </c>
      <c r="U16" s="17" t="s">
        <v>85</v>
      </c>
      <c r="V16" s="17" t="s">
        <v>85</v>
      </c>
      <c r="W16" s="17" t="s">
        <v>85</v>
      </c>
      <c r="X16" s="17" t="s">
        <v>85</v>
      </c>
      <c r="Y16" s="17" t="s">
        <v>85</v>
      </c>
      <c r="Z16" s="18" t="s">
        <v>85</v>
      </c>
      <c r="AA16" s="18" t="s">
        <v>85</v>
      </c>
      <c r="AB16" s="17" t="s">
        <v>85</v>
      </c>
      <c r="AC16" s="17">
        <v>1</v>
      </c>
      <c r="AD16" s="17" t="s">
        <v>85</v>
      </c>
      <c r="AE16" s="17" t="s">
        <v>85</v>
      </c>
      <c r="AF16" s="17" t="s">
        <v>85</v>
      </c>
      <c r="AG16" s="16">
        <f>SUM(U16:AF16)</f>
        <v>1</v>
      </c>
      <c r="AH16" s="16">
        <f>AG16/E16</f>
        <v>1</v>
      </c>
      <c r="AI16" s="16">
        <f>COUNT(U16:AF16)</f>
        <v>1</v>
      </c>
      <c r="AJ16" t="str">
        <f>IF(AI16&lt;&gt;E16,"Achtung","ok")</f>
        <v>ok</v>
      </c>
      <c r="AK16" s="16">
        <f>SUM(H16:S16)/E16</f>
        <v>14</v>
      </c>
    </row>
    <row r="17" spans="1:37" ht="19.5" customHeight="1">
      <c r="A17" s="13">
        <v>15</v>
      </c>
      <c r="B17" s="14"/>
      <c r="C17" s="15" t="s">
        <v>45</v>
      </c>
      <c r="E17" s="16">
        <f>COUNT(H17:S17)</f>
        <v>3</v>
      </c>
      <c r="F17" s="14">
        <f>AG17</f>
        <v>3</v>
      </c>
      <c r="G17" s="15" t="s">
        <v>53</v>
      </c>
      <c r="H17" s="17">
        <v>15</v>
      </c>
      <c r="I17" s="17" t="s">
        <v>85</v>
      </c>
      <c r="J17" s="17" t="s">
        <v>85</v>
      </c>
      <c r="K17" s="17">
        <v>12</v>
      </c>
      <c r="L17" s="17" t="s">
        <v>85</v>
      </c>
      <c r="M17" s="18" t="s">
        <v>85</v>
      </c>
      <c r="N17" s="18" t="s">
        <v>85</v>
      </c>
      <c r="O17" s="17" t="s">
        <v>85</v>
      </c>
      <c r="P17" s="17" t="s">
        <v>85</v>
      </c>
      <c r="Q17" s="17" t="s">
        <v>85</v>
      </c>
      <c r="R17" s="17" t="s">
        <v>85</v>
      </c>
      <c r="S17" s="17">
        <v>20</v>
      </c>
      <c r="T17" s="19">
        <f>SUM(H17:R17)/E17</f>
        <v>9</v>
      </c>
      <c r="U17" s="17">
        <v>1</v>
      </c>
      <c r="V17" s="17" t="s">
        <v>85</v>
      </c>
      <c r="W17" s="17" t="s">
        <v>85</v>
      </c>
      <c r="X17" s="17">
        <v>1</v>
      </c>
      <c r="Y17" s="17" t="s">
        <v>85</v>
      </c>
      <c r="Z17" s="18" t="s">
        <v>85</v>
      </c>
      <c r="AA17" s="18" t="s">
        <v>85</v>
      </c>
      <c r="AB17" s="17" t="s">
        <v>85</v>
      </c>
      <c r="AC17" s="17" t="s">
        <v>85</v>
      </c>
      <c r="AD17" s="17" t="s">
        <v>85</v>
      </c>
      <c r="AE17" s="17" t="s">
        <v>85</v>
      </c>
      <c r="AF17" s="17">
        <v>1</v>
      </c>
      <c r="AG17" s="16">
        <f>SUM(U17:AF17)</f>
        <v>3</v>
      </c>
      <c r="AH17" s="16">
        <f>AG17/E17</f>
        <v>1</v>
      </c>
      <c r="AI17" s="16">
        <f>COUNT(U17:AF17)</f>
        <v>3</v>
      </c>
      <c r="AJ17" t="str">
        <f>IF(AI17&lt;&gt;E17,"Achtung","ok")</f>
        <v>ok</v>
      </c>
      <c r="AK17" s="16">
        <f>SUM(H17:S17)/E17</f>
        <v>15.666666666666666</v>
      </c>
    </row>
    <row r="18" spans="1:37" ht="19.5" customHeight="1">
      <c r="A18" s="13">
        <v>16</v>
      </c>
      <c r="B18" s="14"/>
      <c r="C18" s="15" t="s">
        <v>33</v>
      </c>
      <c r="E18" s="16">
        <f>COUNT(H18:S18)</f>
        <v>1</v>
      </c>
      <c r="F18" s="14">
        <f>AG18</f>
        <v>1</v>
      </c>
      <c r="G18" s="15" t="s">
        <v>52</v>
      </c>
      <c r="H18" s="17" t="s">
        <v>85</v>
      </c>
      <c r="I18" s="17" t="s">
        <v>85</v>
      </c>
      <c r="J18" s="17">
        <v>22</v>
      </c>
      <c r="K18" s="17" t="s">
        <v>85</v>
      </c>
      <c r="L18" s="17" t="s">
        <v>85</v>
      </c>
      <c r="M18" s="18" t="s">
        <v>85</v>
      </c>
      <c r="N18" s="18" t="s">
        <v>85</v>
      </c>
      <c r="O18" s="17" t="s">
        <v>85</v>
      </c>
      <c r="P18" s="17" t="s">
        <v>85</v>
      </c>
      <c r="Q18" s="17" t="s">
        <v>85</v>
      </c>
      <c r="R18" s="17" t="s">
        <v>85</v>
      </c>
      <c r="S18" s="17" t="s">
        <v>85</v>
      </c>
      <c r="T18" s="19">
        <f>SUM(H18:R18)/E18</f>
        <v>22</v>
      </c>
      <c r="U18" s="17" t="s">
        <v>85</v>
      </c>
      <c r="V18" s="17" t="s">
        <v>85</v>
      </c>
      <c r="W18" s="17">
        <v>1</v>
      </c>
      <c r="X18" s="17" t="s">
        <v>85</v>
      </c>
      <c r="Y18" s="17" t="s">
        <v>85</v>
      </c>
      <c r="Z18" s="18" t="s">
        <v>85</v>
      </c>
      <c r="AA18" s="18" t="s">
        <v>85</v>
      </c>
      <c r="AB18" s="17" t="s">
        <v>85</v>
      </c>
      <c r="AC18" s="17" t="s">
        <v>85</v>
      </c>
      <c r="AD18" s="17" t="s">
        <v>85</v>
      </c>
      <c r="AE18" s="17" t="s">
        <v>85</v>
      </c>
      <c r="AF18" s="17" t="s">
        <v>85</v>
      </c>
      <c r="AG18" s="16">
        <f>SUM(U18:AF18)</f>
        <v>1</v>
      </c>
      <c r="AH18" s="16">
        <f>AG18/E18</f>
        <v>1</v>
      </c>
      <c r="AI18" s="16">
        <f>COUNT(U18:AF18)</f>
        <v>1</v>
      </c>
      <c r="AJ18" t="str">
        <f>IF(AI18&lt;&gt;E18,"Achtung","ok")</f>
        <v>ok</v>
      </c>
      <c r="AK18" s="16">
        <f>SUM(H18:S18)/E18</f>
        <v>22</v>
      </c>
    </row>
    <row r="19" spans="1:37" ht="19.5" customHeight="1">
      <c r="A19" s="13">
        <v>17</v>
      </c>
      <c r="B19" s="14"/>
      <c r="C19" s="15" t="s">
        <v>44</v>
      </c>
      <c r="E19" s="16">
        <f>COUNT(H19:S19)</f>
        <v>1</v>
      </c>
      <c r="F19" s="14">
        <f>AG19</f>
        <v>1</v>
      </c>
      <c r="G19" s="15" t="s">
        <v>54</v>
      </c>
      <c r="H19" s="17" t="s">
        <v>85</v>
      </c>
      <c r="I19" s="17" t="s">
        <v>85</v>
      </c>
      <c r="J19" s="17">
        <v>25</v>
      </c>
      <c r="K19" s="17" t="s">
        <v>85</v>
      </c>
      <c r="L19" s="17" t="s">
        <v>85</v>
      </c>
      <c r="M19" s="18" t="s">
        <v>85</v>
      </c>
      <c r="N19" s="18" t="s">
        <v>85</v>
      </c>
      <c r="O19" s="17" t="s">
        <v>85</v>
      </c>
      <c r="P19" s="17" t="s">
        <v>85</v>
      </c>
      <c r="Q19" s="17" t="s">
        <v>85</v>
      </c>
      <c r="R19" s="17" t="s">
        <v>85</v>
      </c>
      <c r="S19" s="17" t="s">
        <v>85</v>
      </c>
      <c r="T19" s="19">
        <f>SUM(H19:R19)/E19</f>
        <v>25</v>
      </c>
      <c r="U19" s="17" t="s">
        <v>85</v>
      </c>
      <c r="V19" s="17" t="s">
        <v>85</v>
      </c>
      <c r="W19" s="17">
        <v>1</v>
      </c>
      <c r="X19" s="17" t="s">
        <v>85</v>
      </c>
      <c r="Y19" s="17" t="s">
        <v>85</v>
      </c>
      <c r="Z19" s="18" t="s">
        <v>85</v>
      </c>
      <c r="AA19" s="18" t="s">
        <v>85</v>
      </c>
      <c r="AB19" s="17" t="s">
        <v>85</v>
      </c>
      <c r="AC19" s="17" t="s">
        <v>85</v>
      </c>
      <c r="AD19" s="17" t="s">
        <v>85</v>
      </c>
      <c r="AE19" s="17" t="s">
        <v>85</v>
      </c>
      <c r="AF19" s="17" t="s">
        <v>85</v>
      </c>
      <c r="AG19" s="16">
        <f>SUM(U19:AF19)</f>
        <v>1</v>
      </c>
      <c r="AH19" s="16">
        <f>AG19/E19</f>
        <v>1</v>
      </c>
      <c r="AI19" s="16">
        <f>COUNT(U19:AF19)</f>
        <v>1</v>
      </c>
      <c r="AJ19" t="str">
        <f>IF(AI19&lt;&gt;E19,"Achtung","ok")</f>
        <v>ok</v>
      </c>
      <c r="AK19" s="16">
        <f>SUM(H19:S19)/E19</f>
        <v>25</v>
      </c>
    </row>
    <row r="20" spans="1:37" ht="19.5" customHeight="1">
      <c r="A20" s="13">
        <v>18</v>
      </c>
      <c r="B20" s="14"/>
      <c r="C20" s="15" t="s">
        <v>46</v>
      </c>
      <c r="E20" s="16">
        <f>COUNT(H20:S20)</f>
        <v>6</v>
      </c>
      <c r="F20" s="14">
        <f>AG20</f>
        <v>16</v>
      </c>
      <c r="G20" s="15" t="s">
        <v>6</v>
      </c>
      <c r="H20" s="17" t="s">
        <v>85</v>
      </c>
      <c r="I20" s="17" t="s">
        <v>85</v>
      </c>
      <c r="J20" s="17" t="s">
        <v>85</v>
      </c>
      <c r="K20" s="17" t="s">
        <v>85</v>
      </c>
      <c r="L20" s="17">
        <v>9</v>
      </c>
      <c r="M20" s="18">
        <v>8</v>
      </c>
      <c r="N20" s="18">
        <v>9</v>
      </c>
      <c r="O20" s="17">
        <v>3</v>
      </c>
      <c r="P20" s="17">
        <v>10</v>
      </c>
      <c r="Q20" s="17" t="s">
        <v>85</v>
      </c>
      <c r="R20" s="17">
        <v>2</v>
      </c>
      <c r="S20" s="17" t="s">
        <v>85</v>
      </c>
      <c r="T20" s="19">
        <f>SUM(H20:R20)/E20</f>
        <v>6.833333333333333</v>
      </c>
      <c r="U20" s="17" t="s">
        <v>85</v>
      </c>
      <c r="V20" s="17" t="s">
        <v>85</v>
      </c>
      <c r="W20" s="17" t="s">
        <v>85</v>
      </c>
      <c r="X20" s="17" t="s">
        <v>85</v>
      </c>
      <c r="Y20" s="17">
        <v>1</v>
      </c>
      <c r="Z20" s="18">
        <v>1</v>
      </c>
      <c r="AA20" s="18">
        <v>1</v>
      </c>
      <c r="AB20" s="17">
        <v>5</v>
      </c>
      <c r="AC20" s="17">
        <v>1</v>
      </c>
      <c r="AD20" s="17" t="s">
        <v>85</v>
      </c>
      <c r="AE20" s="17">
        <v>7</v>
      </c>
      <c r="AF20" s="17" t="s">
        <v>85</v>
      </c>
      <c r="AG20" s="16">
        <f>SUM(U20:AF20)</f>
        <v>16</v>
      </c>
      <c r="AH20" s="16">
        <f>AG20/E20</f>
        <v>2.6666666666666665</v>
      </c>
      <c r="AI20" s="16">
        <f>COUNT(U20:AF20)</f>
        <v>6</v>
      </c>
      <c r="AJ20" t="str">
        <f>IF(AI20&lt;&gt;E20,"Achtung","ok")</f>
        <v>ok</v>
      </c>
      <c r="AK20" s="16">
        <f>SUM(H20:S20)/E20</f>
        <v>6.833333333333333</v>
      </c>
    </row>
    <row r="21" spans="1:37" ht="19.5" customHeight="1">
      <c r="A21" s="13">
        <v>19</v>
      </c>
      <c r="B21" s="14"/>
      <c r="C21" s="15" t="s">
        <v>47</v>
      </c>
      <c r="E21" s="16">
        <f>COUNT(H21:S21)</f>
        <v>8</v>
      </c>
      <c r="F21" s="14">
        <f>AG21</f>
        <v>12</v>
      </c>
      <c r="G21" s="15" t="s">
        <v>46</v>
      </c>
      <c r="H21" s="17" t="s">
        <v>85</v>
      </c>
      <c r="I21" s="17" t="s">
        <v>85</v>
      </c>
      <c r="J21" s="17">
        <v>20</v>
      </c>
      <c r="K21" s="17">
        <v>9</v>
      </c>
      <c r="L21" s="17">
        <v>3</v>
      </c>
      <c r="M21" s="18">
        <v>11</v>
      </c>
      <c r="N21" s="18" t="s">
        <v>85</v>
      </c>
      <c r="O21" s="17" t="s">
        <v>85</v>
      </c>
      <c r="P21" s="17">
        <v>15</v>
      </c>
      <c r="Q21" s="17">
        <v>20</v>
      </c>
      <c r="R21" s="17">
        <v>11</v>
      </c>
      <c r="S21" s="17">
        <v>18</v>
      </c>
      <c r="T21" s="19">
        <f>SUM(H21:R21)/E21</f>
        <v>11.125</v>
      </c>
      <c r="U21" s="17" t="s">
        <v>85</v>
      </c>
      <c r="V21" s="17" t="s">
        <v>85</v>
      </c>
      <c r="W21" s="17">
        <v>1</v>
      </c>
      <c r="X21" s="17">
        <v>1</v>
      </c>
      <c r="Y21" s="17">
        <v>5</v>
      </c>
      <c r="Z21" s="18">
        <v>1</v>
      </c>
      <c r="AA21" s="18" t="s">
        <v>85</v>
      </c>
      <c r="AB21" s="17" t="s">
        <v>85</v>
      </c>
      <c r="AC21" s="17">
        <v>1</v>
      </c>
      <c r="AD21" s="17">
        <v>1</v>
      </c>
      <c r="AE21" s="17">
        <v>1</v>
      </c>
      <c r="AF21" s="17">
        <v>1</v>
      </c>
      <c r="AG21" s="16">
        <f>SUM(U21:AF21)</f>
        <v>12</v>
      </c>
      <c r="AH21" s="16">
        <f>AG21/E21</f>
        <v>1.5</v>
      </c>
      <c r="AI21" s="16">
        <f>COUNT(U21:AF21)</f>
        <v>8</v>
      </c>
      <c r="AJ21" t="str">
        <f>IF(AI21&lt;&gt;E21,"Achtung","ok")</f>
        <v>ok</v>
      </c>
      <c r="AK21" s="16">
        <f>SUM(H21:S21)/E21</f>
        <v>13.375</v>
      </c>
    </row>
    <row r="22" spans="1:37" ht="19.5" customHeight="1">
      <c r="A22" s="13">
        <v>20</v>
      </c>
      <c r="B22" s="14"/>
      <c r="C22" s="15" t="s">
        <v>53</v>
      </c>
      <c r="E22" s="16">
        <f>COUNT(H22:S22)</f>
        <v>6</v>
      </c>
      <c r="F22" s="14">
        <f>AG22</f>
        <v>6</v>
      </c>
      <c r="G22" s="15" t="s">
        <v>390</v>
      </c>
      <c r="H22" s="17" t="s">
        <v>85</v>
      </c>
      <c r="I22" s="17" t="s">
        <v>85</v>
      </c>
      <c r="J22" s="17">
        <v>15</v>
      </c>
      <c r="K22" s="17">
        <v>10</v>
      </c>
      <c r="L22" s="17">
        <v>14</v>
      </c>
      <c r="M22" s="18" t="s">
        <v>85</v>
      </c>
      <c r="N22" s="18" t="s">
        <v>85</v>
      </c>
      <c r="O22" s="17" t="s">
        <v>85</v>
      </c>
      <c r="P22" s="17">
        <v>15</v>
      </c>
      <c r="Q22" s="17">
        <v>17</v>
      </c>
      <c r="R22" s="17">
        <v>22</v>
      </c>
      <c r="S22" s="17" t="s">
        <v>85</v>
      </c>
      <c r="T22" s="19">
        <f>SUM(H22:R22)/E22</f>
        <v>15.5</v>
      </c>
      <c r="U22" s="17" t="s">
        <v>85</v>
      </c>
      <c r="V22" s="17" t="s">
        <v>85</v>
      </c>
      <c r="W22" s="17">
        <v>1</v>
      </c>
      <c r="X22" s="17">
        <v>1</v>
      </c>
      <c r="Y22" s="17">
        <v>1</v>
      </c>
      <c r="Z22" s="18" t="s">
        <v>85</v>
      </c>
      <c r="AA22" s="18" t="s">
        <v>85</v>
      </c>
      <c r="AB22" s="17" t="s">
        <v>85</v>
      </c>
      <c r="AC22" s="17">
        <v>1</v>
      </c>
      <c r="AD22" s="17">
        <v>1</v>
      </c>
      <c r="AE22" s="17">
        <v>1</v>
      </c>
      <c r="AF22" s="17" t="s">
        <v>85</v>
      </c>
      <c r="AG22" s="16">
        <f>SUM(U22:AF22)</f>
        <v>6</v>
      </c>
      <c r="AH22" s="16">
        <f>AG22/E22</f>
        <v>1</v>
      </c>
      <c r="AI22" s="16">
        <f>COUNT(U22:AF22)</f>
        <v>6</v>
      </c>
      <c r="AJ22" t="str">
        <f>IF(AI22&lt;&gt;E22,"Achtung","ok")</f>
        <v>ok</v>
      </c>
      <c r="AK22" s="16">
        <f>SUM(H22:S22)/E22</f>
        <v>15.5</v>
      </c>
    </row>
    <row r="23" spans="1:37" ht="19.5" customHeight="1">
      <c r="A23" s="13">
        <v>21</v>
      </c>
      <c r="B23" s="14"/>
      <c r="C23" s="15" t="s">
        <v>305</v>
      </c>
      <c r="E23" s="16">
        <f>COUNT(H23:S23)</f>
        <v>11</v>
      </c>
      <c r="F23" s="14">
        <f>AG23</f>
        <v>51</v>
      </c>
      <c r="G23" s="15" t="s">
        <v>31</v>
      </c>
      <c r="H23" s="17">
        <v>1</v>
      </c>
      <c r="I23" s="17">
        <v>3</v>
      </c>
      <c r="J23" s="17">
        <v>2</v>
      </c>
      <c r="K23" s="17">
        <v>5</v>
      </c>
      <c r="L23" s="17">
        <v>1</v>
      </c>
      <c r="M23" s="18">
        <v>2</v>
      </c>
      <c r="N23" s="18">
        <v>7</v>
      </c>
      <c r="O23" s="17">
        <v>4</v>
      </c>
      <c r="P23" s="17">
        <v>2</v>
      </c>
      <c r="Q23" s="17">
        <v>5</v>
      </c>
      <c r="R23" s="17" t="s">
        <v>85</v>
      </c>
      <c r="S23" s="17">
        <v>10</v>
      </c>
      <c r="T23" s="19">
        <f>SUM(H23:R23)/E23</f>
        <v>2.909090909090909</v>
      </c>
      <c r="U23" s="17">
        <v>10</v>
      </c>
      <c r="V23" s="17">
        <v>5</v>
      </c>
      <c r="W23" s="17">
        <v>7</v>
      </c>
      <c r="X23" s="17">
        <v>1</v>
      </c>
      <c r="Y23" s="17">
        <v>10</v>
      </c>
      <c r="Z23" s="18">
        <v>7</v>
      </c>
      <c r="AA23" s="18">
        <v>1</v>
      </c>
      <c r="AB23" s="17">
        <v>1</v>
      </c>
      <c r="AC23" s="17">
        <v>7</v>
      </c>
      <c r="AD23" s="17">
        <v>1</v>
      </c>
      <c r="AE23" s="17" t="s">
        <v>85</v>
      </c>
      <c r="AF23" s="17">
        <v>1</v>
      </c>
      <c r="AG23" s="16">
        <f>SUM(U23:AF23)</f>
        <v>51</v>
      </c>
      <c r="AH23" s="16">
        <f>AG23/E23</f>
        <v>4.636363636363637</v>
      </c>
      <c r="AI23" s="16">
        <f>COUNT(U23:AF23)</f>
        <v>11</v>
      </c>
      <c r="AJ23" t="str">
        <f>IF(AI23&lt;&gt;E23,"Achtung","ok")</f>
        <v>ok</v>
      </c>
      <c r="AK23" s="16">
        <f>SUM(H23:S23)/E23</f>
        <v>3.8181818181818183</v>
      </c>
    </row>
    <row r="24" spans="1:37" ht="19.5" customHeight="1">
      <c r="A24" s="13">
        <v>22</v>
      </c>
      <c r="B24" s="14"/>
      <c r="C24" s="15" t="s">
        <v>391</v>
      </c>
      <c r="E24" s="16">
        <f>COUNT(H24:S24)</f>
        <v>4</v>
      </c>
      <c r="F24" s="14">
        <f>AG24</f>
        <v>4</v>
      </c>
      <c r="G24" s="15" t="s">
        <v>392</v>
      </c>
      <c r="H24" s="17" t="s">
        <v>85</v>
      </c>
      <c r="I24" s="17" t="s">
        <v>85</v>
      </c>
      <c r="J24" s="17">
        <v>11</v>
      </c>
      <c r="K24" s="17">
        <v>8</v>
      </c>
      <c r="L24" s="17" t="s">
        <v>85</v>
      </c>
      <c r="M24" s="18" t="s">
        <v>85</v>
      </c>
      <c r="N24" s="18">
        <v>15</v>
      </c>
      <c r="O24" s="17">
        <v>9</v>
      </c>
      <c r="P24" s="17" t="s">
        <v>85</v>
      </c>
      <c r="Q24" s="17" t="s">
        <v>85</v>
      </c>
      <c r="R24" s="17" t="s">
        <v>85</v>
      </c>
      <c r="S24" s="17" t="s">
        <v>85</v>
      </c>
      <c r="T24" s="19">
        <f>SUM(H24:R24)/E24</f>
        <v>10.75</v>
      </c>
      <c r="U24" s="17" t="s">
        <v>85</v>
      </c>
      <c r="V24" s="17" t="s">
        <v>85</v>
      </c>
      <c r="W24" s="17">
        <v>1</v>
      </c>
      <c r="X24" s="17">
        <v>1</v>
      </c>
      <c r="Y24" s="17" t="s">
        <v>85</v>
      </c>
      <c r="Z24" s="18" t="s">
        <v>85</v>
      </c>
      <c r="AA24" s="18">
        <v>1</v>
      </c>
      <c r="AB24" s="17">
        <v>1</v>
      </c>
      <c r="AC24" s="17" t="s">
        <v>85</v>
      </c>
      <c r="AD24" s="17" t="s">
        <v>85</v>
      </c>
      <c r="AE24" s="17" t="s">
        <v>85</v>
      </c>
      <c r="AF24" s="17" t="s">
        <v>85</v>
      </c>
      <c r="AG24" s="16">
        <f>SUM(U24:AF24)</f>
        <v>4</v>
      </c>
      <c r="AH24" s="16">
        <f>AG24/E24</f>
        <v>1</v>
      </c>
      <c r="AI24" s="16">
        <f>COUNT(U24:AF24)</f>
        <v>4</v>
      </c>
      <c r="AJ24" t="str">
        <f>IF(AI24&lt;&gt;E24,"Achtung","ok")</f>
        <v>ok</v>
      </c>
      <c r="AK24" s="16">
        <f>SUM(H24:S24)/E24</f>
        <v>10.75</v>
      </c>
    </row>
    <row r="25" spans="1:37" ht="19.5" customHeight="1">
      <c r="A25" s="13">
        <v>23</v>
      </c>
      <c r="B25" s="14"/>
      <c r="C25" s="15" t="s">
        <v>16</v>
      </c>
      <c r="E25" s="16">
        <f>COUNT(H25:S25)</f>
        <v>6</v>
      </c>
      <c r="F25" s="14">
        <f>AG25</f>
        <v>19</v>
      </c>
      <c r="G25" s="15" t="s">
        <v>33</v>
      </c>
      <c r="H25" s="17">
        <v>3</v>
      </c>
      <c r="I25" s="17" t="s">
        <v>85</v>
      </c>
      <c r="J25" s="17" t="s">
        <v>85</v>
      </c>
      <c r="K25" s="17" t="s">
        <v>85</v>
      </c>
      <c r="L25" s="17" t="s">
        <v>85</v>
      </c>
      <c r="M25" s="18">
        <v>13</v>
      </c>
      <c r="N25" s="18">
        <v>1</v>
      </c>
      <c r="O25" s="17" t="s">
        <v>85</v>
      </c>
      <c r="P25" s="17" t="s">
        <v>85</v>
      </c>
      <c r="Q25" s="17">
        <v>10</v>
      </c>
      <c r="R25" s="17">
        <v>21</v>
      </c>
      <c r="S25" s="17">
        <v>16</v>
      </c>
      <c r="T25" s="19">
        <f>SUM(H25:R25)/E25</f>
        <v>8</v>
      </c>
      <c r="U25" s="17">
        <v>5</v>
      </c>
      <c r="V25" s="17" t="s">
        <v>85</v>
      </c>
      <c r="W25" s="17" t="s">
        <v>85</v>
      </c>
      <c r="X25" s="17" t="s">
        <v>85</v>
      </c>
      <c r="Y25" s="17" t="s">
        <v>85</v>
      </c>
      <c r="Z25" s="18">
        <v>1</v>
      </c>
      <c r="AA25" s="18">
        <v>10</v>
      </c>
      <c r="AB25" s="17" t="s">
        <v>85</v>
      </c>
      <c r="AC25" s="17" t="s">
        <v>85</v>
      </c>
      <c r="AD25" s="17">
        <v>1</v>
      </c>
      <c r="AE25" s="17">
        <v>1</v>
      </c>
      <c r="AF25" s="17">
        <v>1</v>
      </c>
      <c r="AG25" s="16">
        <f>SUM(U25:AF25)</f>
        <v>19</v>
      </c>
      <c r="AH25" s="16">
        <f>AG25/E25</f>
        <v>3.1666666666666665</v>
      </c>
      <c r="AI25" s="16">
        <f>COUNT(U25:AF25)</f>
        <v>6</v>
      </c>
      <c r="AJ25" t="str">
        <f>IF(AI25&lt;&gt;E25,"Achtung","ok")</f>
        <v>ok</v>
      </c>
      <c r="AK25" s="16">
        <f>SUM(H25:S25)/E25</f>
        <v>10.666666666666666</v>
      </c>
    </row>
    <row r="26" spans="1:37" ht="19.5" customHeight="1">
      <c r="A26" s="13">
        <v>24</v>
      </c>
      <c r="B26" s="14"/>
      <c r="C26" s="15" t="s">
        <v>4</v>
      </c>
      <c r="E26" s="16">
        <f>COUNT(H26:S26)</f>
        <v>2</v>
      </c>
      <c r="F26" s="14">
        <f>AG26</f>
        <v>2</v>
      </c>
      <c r="G26" s="15" t="s">
        <v>393</v>
      </c>
      <c r="H26" s="17" t="s">
        <v>85</v>
      </c>
      <c r="I26" s="17">
        <v>15</v>
      </c>
      <c r="J26" s="17">
        <v>28</v>
      </c>
      <c r="K26" s="17" t="s">
        <v>85</v>
      </c>
      <c r="L26" s="17" t="s">
        <v>85</v>
      </c>
      <c r="M26" s="18" t="s">
        <v>85</v>
      </c>
      <c r="N26" s="18" t="s">
        <v>85</v>
      </c>
      <c r="O26" s="17" t="s">
        <v>85</v>
      </c>
      <c r="P26" s="17" t="s">
        <v>85</v>
      </c>
      <c r="Q26" s="17" t="s">
        <v>85</v>
      </c>
      <c r="R26" s="17" t="s">
        <v>85</v>
      </c>
      <c r="S26" s="17" t="s">
        <v>85</v>
      </c>
      <c r="T26" s="19">
        <f>SUM(H26:R26)/E26</f>
        <v>21.5</v>
      </c>
      <c r="U26" s="17" t="s">
        <v>85</v>
      </c>
      <c r="V26" s="17">
        <v>1</v>
      </c>
      <c r="W26" s="17">
        <v>1</v>
      </c>
      <c r="X26" s="17" t="s">
        <v>85</v>
      </c>
      <c r="Y26" s="17" t="s">
        <v>85</v>
      </c>
      <c r="Z26" s="18" t="s">
        <v>85</v>
      </c>
      <c r="AA26" s="18" t="s">
        <v>85</v>
      </c>
      <c r="AB26" s="17" t="s">
        <v>85</v>
      </c>
      <c r="AC26" s="17" t="s">
        <v>85</v>
      </c>
      <c r="AD26" s="17" t="s">
        <v>85</v>
      </c>
      <c r="AE26" s="17" t="s">
        <v>85</v>
      </c>
      <c r="AF26" s="17" t="s">
        <v>85</v>
      </c>
      <c r="AG26" s="16">
        <f>SUM(U26:AF26)</f>
        <v>2</v>
      </c>
      <c r="AH26" s="16">
        <f>AG26/E26</f>
        <v>1</v>
      </c>
      <c r="AI26" s="16">
        <f>COUNT(U26:AF26)</f>
        <v>2</v>
      </c>
      <c r="AJ26" t="str">
        <f>IF(AI26&lt;&gt;E26,"Achtung","ok")</f>
        <v>ok</v>
      </c>
      <c r="AK26" s="16">
        <f>SUM(H26:S26)/E26</f>
        <v>21.5</v>
      </c>
    </row>
    <row r="27" spans="1:37" ht="19.5" customHeight="1">
      <c r="A27" s="13">
        <v>25</v>
      </c>
      <c r="B27" s="14"/>
      <c r="C27" s="15" t="s">
        <v>386</v>
      </c>
      <c r="E27" s="16">
        <f>COUNT(H27:S27)</f>
        <v>4</v>
      </c>
      <c r="F27" s="14">
        <f>AG27</f>
        <v>10</v>
      </c>
      <c r="G27" s="15" t="s">
        <v>34</v>
      </c>
      <c r="H27" s="17">
        <v>8</v>
      </c>
      <c r="I27" s="17">
        <v>10</v>
      </c>
      <c r="J27" s="17">
        <v>13</v>
      </c>
      <c r="K27" s="17">
        <v>2</v>
      </c>
      <c r="L27" s="17" t="s">
        <v>85</v>
      </c>
      <c r="M27" s="18" t="s">
        <v>85</v>
      </c>
      <c r="N27" s="18" t="s">
        <v>85</v>
      </c>
      <c r="O27" s="17" t="s">
        <v>85</v>
      </c>
      <c r="P27" s="17" t="s">
        <v>85</v>
      </c>
      <c r="Q27" s="17" t="s">
        <v>85</v>
      </c>
      <c r="R27" s="17" t="s">
        <v>85</v>
      </c>
      <c r="S27" s="17" t="s">
        <v>85</v>
      </c>
      <c r="T27" s="19">
        <f>SUM(H27:R27)/E27</f>
        <v>8.25</v>
      </c>
      <c r="U27" s="17">
        <v>1</v>
      </c>
      <c r="V27" s="17">
        <v>1</v>
      </c>
      <c r="W27" s="17">
        <v>1</v>
      </c>
      <c r="X27" s="17">
        <v>7</v>
      </c>
      <c r="Y27" s="17" t="s">
        <v>85</v>
      </c>
      <c r="Z27" s="18" t="s">
        <v>85</v>
      </c>
      <c r="AA27" s="18" t="s">
        <v>85</v>
      </c>
      <c r="AB27" s="17" t="s">
        <v>85</v>
      </c>
      <c r="AC27" s="17" t="s">
        <v>85</v>
      </c>
      <c r="AD27" s="17" t="s">
        <v>85</v>
      </c>
      <c r="AE27" s="17" t="s">
        <v>85</v>
      </c>
      <c r="AF27" s="17" t="s">
        <v>85</v>
      </c>
      <c r="AG27" s="16">
        <f>SUM(U27:AF27)</f>
        <v>10</v>
      </c>
      <c r="AH27" s="16">
        <f>AG27/E27</f>
        <v>2.5</v>
      </c>
      <c r="AI27" s="16">
        <f>COUNT(U27:AF27)</f>
        <v>4</v>
      </c>
      <c r="AJ27" t="str">
        <f>IF(AI27&lt;&gt;E27,"Achtung","ok")</f>
        <v>ok</v>
      </c>
      <c r="AK27" s="16">
        <f>SUM(H27:S27)/E27</f>
        <v>8.25</v>
      </c>
    </row>
    <row r="28" spans="1:37" ht="19.5" customHeight="1">
      <c r="A28" s="13">
        <v>26</v>
      </c>
      <c r="C28" s="15" t="s">
        <v>30</v>
      </c>
      <c r="E28" s="16">
        <f>COUNT(H28:S28)</f>
        <v>2</v>
      </c>
      <c r="F28" s="14">
        <f>AG28</f>
        <v>2</v>
      </c>
      <c r="G28" s="61" t="s">
        <v>394</v>
      </c>
      <c r="H28" s="17" t="s">
        <v>85</v>
      </c>
      <c r="I28" s="17">
        <v>14</v>
      </c>
      <c r="J28" s="17">
        <v>29</v>
      </c>
      <c r="K28" s="17" t="s">
        <v>85</v>
      </c>
      <c r="L28" s="17" t="s">
        <v>85</v>
      </c>
      <c r="M28" s="18" t="s">
        <v>85</v>
      </c>
      <c r="N28" s="18" t="s">
        <v>85</v>
      </c>
      <c r="O28" s="17" t="s">
        <v>85</v>
      </c>
      <c r="P28" s="17" t="s">
        <v>85</v>
      </c>
      <c r="Q28" s="17" t="s">
        <v>85</v>
      </c>
      <c r="R28" s="17" t="s">
        <v>85</v>
      </c>
      <c r="S28" s="17" t="s">
        <v>85</v>
      </c>
      <c r="T28" s="19">
        <f>SUM(H28:R28)/E28</f>
        <v>21.5</v>
      </c>
      <c r="U28" s="17" t="s">
        <v>85</v>
      </c>
      <c r="V28" s="17">
        <v>1</v>
      </c>
      <c r="W28" s="17">
        <v>1</v>
      </c>
      <c r="X28" s="17" t="s">
        <v>85</v>
      </c>
      <c r="Y28" s="17" t="s">
        <v>85</v>
      </c>
      <c r="Z28" s="18" t="s">
        <v>85</v>
      </c>
      <c r="AA28" s="18" t="s">
        <v>85</v>
      </c>
      <c r="AB28" s="17" t="s">
        <v>85</v>
      </c>
      <c r="AC28" s="17" t="s">
        <v>85</v>
      </c>
      <c r="AD28" s="17" t="s">
        <v>85</v>
      </c>
      <c r="AE28" s="17" t="s">
        <v>85</v>
      </c>
      <c r="AF28" s="17" t="s">
        <v>85</v>
      </c>
      <c r="AG28" s="16">
        <f>SUM(U28:AF28)</f>
        <v>2</v>
      </c>
      <c r="AH28" s="16">
        <f>AG28/E28</f>
        <v>1</v>
      </c>
      <c r="AI28" s="16">
        <f>COUNT(U28:AF28)</f>
        <v>2</v>
      </c>
      <c r="AJ28" t="str">
        <f>IF(AI28&lt;&gt;E28,"Achtung","ok")</f>
        <v>ok</v>
      </c>
      <c r="AK28" s="16">
        <f>SUM(H28:S28)/E28</f>
        <v>21.5</v>
      </c>
    </row>
    <row r="29" spans="5:37" ht="19.5" customHeight="1">
      <c r="E29" s="16">
        <f>COUNT(H29:S29)</f>
        <v>3</v>
      </c>
      <c r="F29" s="14">
        <f>AG29</f>
        <v>13</v>
      </c>
      <c r="G29" s="15" t="s">
        <v>11</v>
      </c>
      <c r="H29" s="17" t="s">
        <v>85</v>
      </c>
      <c r="I29" s="17" t="s">
        <v>85</v>
      </c>
      <c r="J29" s="17" t="s">
        <v>85</v>
      </c>
      <c r="K29" s="17">
        <v>6</v>
      </c>
      <c r="L29" s="17" t="s">
        <v>85</v>
      </c>
      <c r="M29" s="18" t="s">
        <v>85</v>
      </c>
      <c r="N29" s="18" t="s">
        <v>85</v>
      </c>
      <c r="O29" s="17" t="s">
        <v>85</v>
      </c>
      <c r="P29" s="17" t="s">
        <v>85</v>
      </c>
      <c r="Q29" s="17" t="s">
        <v>85</v>
      </c>
      <c r="R29" s="17">
        <v>3</v>
      </c>
      <c r="S29" s="17">
        <v>2</v>
      </c>
      <c r="T29" s="19">
        <f>SUM(H29:R29)/E29</f>
        <v>3</v>
      </c>
      <c r="U29" s="17" t="s">
        <v>85</v>
      </c>
      <c r="V29" s="17" t="s">
        <v>85</v>
      </c>
      <c r="W29" s="17" t="s">
        <v>85</v>
      </c>
      <c r="X29" s="17">
        <v>1</v>
      </c>
      <c r="Y29" s="17" t="s">
        <v>85</v>
      </c>
      <c r="Z29" s="18" t="s">
        <v>85</v>
      </c>
      <c r="AA29" s="18" t="s">
        <v>85</v>
      </c>
      <c r="AB29" s="17" t="s">
        <v>85</v>
      </c>
      <c r="AC29" s="17" t="s">
        <v>85</v>
      </c>
      <c r="AD29" s="17" t="s">
        <v>85</v>
      </c>
      <c r="AE29" s="17">
        <v>5</v>
      </c>
      <c r="AF29" s="17">
        <v>7</v>
      </c>
      <c r="AG29" s="16">
        <f>SUM(U29:AF29)</f>
        <v>13</v>
      </c>
      <c r="AH29" s="16">
        <f>AG29/E29</f>
        <v>4.333333333333333</v>
      </c>
      <c r="AI29" s="16">
        <f>COUNT(U29:AF29)</f>
        <v>3</v>
      </c>
      <c r="AJ29" t="str">
        <f>IF(AI29&lt;&gt;E29,"Achtung","ok")</f>
        <v>ok</v>
      </c>
      <c r="AK29" s="16">
        <f>SUM(H29:S29)/E29</f>
        <v>3.6666666666666665</v>
      </c>
    </row>
    <row r="30" spans="5:37" ht="19.5" customHeight="1">
      <c r="E30" s="16">
        <f>COUNT(H30:S30)</f>
        <v>3</v>
      </c>
      <c r="F30" s="14">
        <f>AG30</f>
        <v>3</v>
      </c>
      <c r="G30" s="15" t="s">
        <v>8</v>
      </c>
      <c r="H30" s="17" t="s">
        <v>85</v>
      </c>
      <c r="I30" s="17" t="s">
        <v>85</v>
      </c>
      <c r="J30" s="17">
        <v>8</v>
      </c>
      <c r="K30" s="17" t="s">
        <v>85</v>
      </c>
      <c r="L30" s="17" t="s">
        <v>85</v>
      </c>
      <c r="M30" s="18">
        <v>5</v>
      </c>
      <c r="N30" s="18" t="s">
        <v>85</v>
      </c>
      <c r="O30" s="17" t="s">
        <v>85</v>
      </c>
      <c r="P30" s="17" t="s">
        <v>85</v>
      </c>
      <c r="Q30" s="17" t="s">
        <v>85</v>
      </c>
      <c r="R30" s="17">
        <v>4</v>
      </c>
      <c r="S30" s="17" t="s">
        <v>85</v>
      </c>
      <c r="T30" s="19">
        <f>SUM(H30:R30)/E30</f>
        <v>5.666666666666667</v>
      </c>
      <c r="U30" s="17" t="s">
        <v>85</v>
      </c>
      <c r="V30" s="17" t="s">
        <v>85</v>
      </c>
      <c r="W30" s="17">
        <v>1</v>
      </c>
      <c r="X30" s="17" t="s">
        <v>85</v>
      </c>
      <c r="Y30" s="17" t="s">
        <v>85</v>
      </c>
      <c r="Z30" s="18">
        <v>1</v>
      </c>
      <c r="AA30" s="18" t="s">
        <v>85</v>
      </c>
      <c r="AB30" s="17" t="s">
        <v>85</v>
      </c>
      <c r="AC30" s="17" t="s">
        <v>85</v>
      </c>
      <c r="AD30" s="17" t="s">
        <v>85</v>
      </c>
      <c r="AE30" s="17">
        <v>1</v>
      </c>
      <c r="AF30" s="17" t="s">
        <v>85</v>
      </c>
      <c r="AG30" s="16">
        <f>SUM(U30:AF30)</f>
        <v>3</v>
      </c>
      <c r="AH30" s="16">
        <f>AG30/E30</f>
        <v>1</v>
      </c>
      <c r="AI30" s="16">
        <f>COUNT(U30:AF30)</f>
        <v>3</v>
      </c>
      <c r="AJ30" t="str">
        <f>IF(AI30&lt;&gt;E30,"Achtung","ok")</f>
        <v>ok</v>
      </c>
      <c r="AK30" s="16">
        <f>SUM(H30:S30)/E30</f>
        <v>5.666666666666667</v>
      </c>
    </row>
    <row r="31" spans="5:37" ht="19.5" customHeight="1">
      <c r="E31" s="16">
        <f>COUNT(H31:S31)</f>
        <v>11</v>
      </c>
      <c r="F31" s="14">
        <f>AG31</f>
        <v>11</v>
      </c>
      <c r="G31" s="15" t="s">
        <v>27</v>
      </c>
      <c r="H31" s="17">
        <v>10</v>
      </c>
      <c r="I31" s="17">
        <v>12</v>
      </c>
      <c r="J31" s="17">
        <v>24</v>
      </c>
      <c r="K31" s="17" t="s">
        <v>85</v>
      </c>
      <c r="L31" s="17">
        <v>7</v>
      </c>
      <c r="M31" s="18">
        <v>4</v>
      </c>
      <c r="N31" s="18">
        <v>6</v>
      </c>
      <c r="O31" s="17">
        <v>10</v>
      </c>
      <c r="P31" s="17">
        <v>8</v>
      </c>
      <c r="Q31" s="17">
        <v>13</v>
      </c>
      <c r="R31" s="17">
        <v>15</v>
      </c>
      <c r="S31" s="17">
        <v>14</v>
      </c>
      <c r="T31" s="19">
        <f>SUM(H31:R31)/E31</f>
        <v>9.909090909090908</v>
      </c>
      <c r="U31" s="17">
        <v>1</v>
      </c>
      <c r="V31" s="17">
        <v>1</v>
      </c>
      <c r="W31" s="17">
        <v>1</v>
      </c>
      <c r="X31" s="17" t="s">
        <v>85</v>
      </c>
      <c r="Y31" s="17">
        <v>1</v>
      </c>
      <c r="Z31" s="18">
        <v>1</v>
      </c>
      <c r="AA31" s="18">
        <v>1</v>
      </c>
      <c r="AB31" s="17">
        <v>1</v>
      </c>
      <c r="AC31" s="17">
        <v>1</v>
      </c>
      <c r="AD31" s="17">
        <v>1</v>
      </c>
      <c r="AE31" s="17">
        <v>1</v>
      </c>
      <c r="AF31" s="17">
        <v>1</v>
      </c>
      <c r="AG31" s="16">
        <f>SUM(U31:AF31)</f>
        <v>11</v>
      </c>
      <c r="AH31" s="16">
        <f>AG31/E31</f>
        <v>1</v>
      </c>
      <c r="AI31" s="16">
        <f>COUNT(U31:AF31)</f>
        <v>11</v>
      </c>
      <c r="AJ31" t="str">
        <f>IF(AI31&lt;&gt;E31,"Achtung","ok")</f>
        <v>ok</v>
      </c>
      <c r="AK31" s="16">
        <f>SUM(H31:S31)/E31</f>
        <v>11.181818181818182</v>
      </c>
    </row>
    <row r="32" spans="5:37" ht="19.5" customHeight="1">
      <c r="E32" s="16">
        <f>COUNT(H32:S32)</f>
        <v>7</v>
      </c>
      <c r="F32" s="14">
        <f>AG32</f>
        <v>11</v>
      </c>
      <c r="G32" s="15" t="s">
        <v>45</v>
      </c>
      <c r="H32" s="17" t="s">
        <v>85</v>
      </c>
      <c r="I32" s="17">
        <v>9</v>
      </c>
      <c r="J32" s="17" t="s">
        <v>85</v>
      </c>
      <c r="K32" s="17">
        <v>14</v>
      </c>
      <c r="L32" s="17">
        <v>8</v>
      </c>
      <c r="M32" s="18">
        <v>3</v>
      </c>
      <c r="N32" s="18">
        <v>16</v>
      </c>
      <c r="O32" s="17" t="s">
        <v>85</v>
      </c>
      <c r="P32" s="17" t="s">
        <v>85</v>
      </c>
      <c r="Q32" s="17">
        <v>8</v>
      </c>
      <c r="R32" s="17" t="s">
        <v>85</v>
      </c>
      <c r="S32" s="17">
        <v>15</v>
      </c>
      <c r="T32" s="19">
        <f>SUM(H32:R32)/E32</f>
        <v>8.285714285714286</v>
      </c>
      <c r="U32" s="17" t="s">
        <v>85</v>
      </c>
      <c r="V32" s="17">
        <v>1</v>
      </c>
      <c r="W32" s="17" t="s">
        <v>85</v>
      </c>
      <c r="X32" s="17">
        <v>1</v>
      </c>
      <c r="Y32" s="17">
        <v>1</v>
      </c>
      <c r="Z32" s="18">
        <v>5</v>
      </c>
      <c r="AA32" s="18">
        <v>1</v>
      </c>
      <c r="AB32" s="17" t="s">
        <v>85</v>
      </c>
      <c r="AC32" s="17" t="s">
        <v>85</v>
      </c>
      <c r="AD32" s="17">
        <v>1</v>
      </c>
      <c r="AE32" s="17" t="s">
        <v>85</v>
      </c>
      <c r="AF32" s="17">
        <v>1</v>
      </c>
      <c r="AG32" s="16">
        <f>SUM(U32:AF32)</f>
        <v>11</v>
      </c>
      <c r="AH32" s="16">
        <f>AG32/E32</f>
        <v>1.5714285714285714</v>
      </c>
      <c r="AI32" s="16">
        <f>COUNT(U32:AF32)</f>
        <v>7</v>
      </c>
      <c r="AJ32" t="str">
        <f>IF(AI32&lt;&gt;E32,"Achtung","ok")</f>
        <v>ok</v>
      </c>
      <c r="AK32" s="16">
        <f>SUM(H32:S32)/E32</f>
        <v>10.428571428571429</v>
      </c>
    </row>
    <row r="33" spans="5:37" ht="19.5" customHeight="1">
      <c r="E33" s="16">
        <f>COUNT(H33:S33)</f>
        <v>6</v>
      </c>
      <c r="F33" s="14">
        <f>AG33</f>
        <v>6</v>
      </c>
      <c r="G33" s="15" t="s">
        <v>44</v>
      </c>
      <c r="H33" s="17" t="s">
        <v>85</v>
      </c>
      <c r="I33" s="17" t="s">
        <v>85</v>
      </c>
      <c r="J33" s="17">
        <v>17</v>
      </c>
      <c r="K33" s="17">
        <v>15</v>
      </c>
      <c r="L33" s="17" t="s">
        <v>85</v>
      </c>
      <c r="M33" s="18" t="s">
        <v>85</v>
      </c>
      <c r="N33" s="18">
        <v>10</v>
      </c>
      <c r="O33" s="17" t="s">
        <v>85</v>
      </c>
      <c r="P33" s="17" t="s">
        <v>85</v>
      </c>
      <c r="Q33" s="17">
        <v>7</v>
      </c>
      <c r="R33" s="17">
        <v>13</v>
      </c>
      <c r="S33" s="17">
        <v>17</v>
      </c>
      <c r="T33" s="19">
        <f>SUM(H33:R33)/E33</f>
        <v>10.333333333333334</v>
      </c>
      <c r="U33" s="17" t="s">
        <v>85</v>
      </c>
      <c r="V33" s="17" t="s">
        <v>85</v>
      </c>
      <c r="W33" s="17">
        <v>1</v>
      </c>
      <c r="X33" s="17">
        <v>1</v>
      </c>
      <c r="Y33" s="17" t="s">
        <v>85</v>
      </c>
      <c r="Z33" s="18" t="s">
        <v>85</v>
      </c>
      <c r="AA33" s="18">
        <v>1</v>
      </c>
      <c r="AB33" s="17" t="s">
        <v>85</v>
      </c>
      <c r="AC33" s="17" t="s">
        <v>85</v>
      </c>
      <c r="AD33" s="17">
        <v>1</v>
      </c>
      <c r="AE33" s="17">
        <v>1</v>
      </c>
      <c r="AF33" s="17">
        <v>1</v>
      </c>
      <c r="AG33" s="16">
        <f>SUM(U33:AF33)</f>
        <v>6</v>
      </c>
      <c r="AH33" s="16">
        <f>AG33/E33</f>
        <v>1</v>
      </c>
      <c r="AI33" s="16">
        <f>COUNT(U33:AF33)</f>
        <v>6</v>
      </c>
      <c r="AJ33" t="str">
        <f>IF(AI33&lt;&gt;E33,"Achtung","ok")</f>
        <v>ok</v>
      </c>
      <c r="AK33" s="16">
        <f>SUM(H33:S33)/E33</f>
        <v>13.166666666666666</v>
      </c>
    </row>
    <row r="34" spans="5:37" ht="19.5" customHeight="1">
      <c r="E34" s="16">
        <f>COUNT(H34:S34)</f>
        <v>1</v>
      </c>
      <c r="F34" s="14">
        <f>AG34</f>
        <v>1</v>
      </c>
      <c r="G34" s="15" t="s">
        <v>391</v>
      </c>
      <c r="H34" s="17" t="s">
        <v>85</v>
      </c>
      <c r="I34" s="17" t="s">
        <v>85</v>
      </c>
      <c r="J34" s="17" t="s">
        <v>85</v>
      </c>
      <c r="K34" s="17" t="s">
        <v>85</v>
      </c>
      <c r="L34" s="17" t="s">
        <v>85</v>
      </c>
      <c r="M34" s="18" t="s">
        <v>85</v>
      </c>
      <c r="N34" s="18" t="s">
        <v>85</v>
      </c>
      <c r="O34" s="17" t="s">
        <v>85</v>
      </c>
      <c r="P34" s="17" t="s">
        <v>85</v>
      </c>
      <c r="Q34" s="17" t="s">
        <v>85</v>
      </c>
      <c r="R34" s="17" t="s">
        <v>85</v>
      </c>
      <c r="S34" s="17">
        <v>22</v>
      </c>
      <c r="T34" s="19">
        <f>SUM(H34:R34)/E34</f>
        <v>0</v>
      </c>
      <c r="U34" s="17" t="s">
        <v>85</v>
      </c>
      <c r="V34" s="17" t="s">
        <v>85</v>
      </c>
      <c r="W34" s="17" t="s">
        <v>85</v>
      </c>
      <c r="X34" s="17" t="s">
        <v>85</v>
      </c>
      <c r="Y34" s="17" t="s">
        <v>85</v>
      </c>
      <c r="Z34" s="18" t="s">
        <v>85</v>
      </c>
      <c r="AA34" s="18" t="s">
        <v>85</v>
      </c>
      <c r="AB34" s="17" t="s">
        <v>85</v>
      </c>
      <c r="AC34" s="17" t="s">
        <v>85</v>
      </c>
      <c r="AD34" s="17" t="s">
        <v>85</v>
      </c>
      <c r="AE34" s="17" t="s">
        <v>85</v>
      </c>
      <c r="AF34" s="17">
        <v>1</v>
      </c>
      <c r="AG34" s="16">
        <f>SUM(U34:AF34)</f>
        <v>1</v>
      </c>
      <c r="AH34" s="16">
        <f>AG34/E34</f>
        <v>1</v>
      </c>
      <c r="AI34" s="16">
        <f>COUNT(U34:AF34)</f>
        <v>1</v>
      </c>
      <c r="AJ34" t="str">
        <f>IF(AI34&lt;&gt;E34,"Achtung","ok")</f>
        <v>ok</v>
      </c>
      <c r="AK34" s="16">
        <f>SUM(H34:S34)/E34</f>
        <v>22</v>
      </c>
    </row>
    <row r="35" spans="5:37" ht="19.5" customHeight="1">
      <c r="E35" s="16">
        <f>COUNT(H35:S35)</f>
        <v>2</v>
      </c>
      <c r="F35" s="14">
        <f>AG35</f>
        <v>2</v>
      </c>
      <c r="G35" s="15" t="s">
        <v>395</v>
      </c>
      <c r="H35" s="17" t="s">
        <v>85</v>
      </c>
      <c r="I35" s="17" t="s">
        <v>85</v>
      </c>
      <c r="J35" s="17" t="s">
        <v>85</v>
      </c>
      <c r="K35" s="17" t="s">
        <v>85</v>
      </c>
      <c r="L35" s="17" t="s">
        <v>85</v>
      </c>
      <c r="M35" s="18" t="s">
        <v>85</v>
      </c>
      <c r="N35" s="18" t="s">
        <v>85</v>
      </c>
      <c r="O35" s="17" t="s">
        <v>85</v>
      </c>
      <c r="P35" s="17" t="s">
        <v>85</v>
      </c>
      <c r="Q35" s="17">
        <v>19</v>
      </c>
      <c r="R35" s="17">
        <v>5</v>
      </c>
      <c r="S35" s="17" t="s">
        <v>85</v>
      </c>
      <c r="T35" s="19">
        <f>SUM(H35:R35)/E35</f>
        <v>12</v>
      </c>
      <c r="U35" s="17" t="s">
        <v>85</v>
      </c>
      <c r="V35" s="17" t="s">
        <v>85</v>
      </c>
      <c r="W35" s="17" t="s">
        <v>85</v>
      </c>
      <c r="X35" s="17" t="s">
        <v>85</v>
      </c>
      <c r="Y35" s="17" t="s">
        <v>85</v>
      </c>
      <c r="Z35" s="18" t="s">
        <v>85</v>
      </c>
      <c r="AA35" s="18" t="s">
        <v>85</v>
      </c>
      <c r="AB35" s="17" t="s">
        <v>85</v>
      </c>
      <c r="AC35" s="17" t="s">
        <v>85</v>
      </c>
      <c r="AD35" s="17">
        <v>1</v>
      </c>
      <c r="AE35" s="17">
        <v>1</v>
      </c>
      <c r="AF35" s="17" t="s">
        <v>85</v>
      </c>
      <c r="AG35" s="16">
        <f>SUM(U35:AF35)</f>
        <v>2</v>
      </c>
      <c r="AH35" s="16">
        <f>AG35/E35</f>
        <v>1</v>
      </c>
      <c r="AI35" s="16">
        <f>COUNT(U35:AF35)</f>
        <v>2</v>
      </c>
      <c r="AJ35" t="str">
        <f>IF(AI35&lt;&gt;E35,"Achtung","ok")</f>
        <v>ok</v>
      </c>
      <c r="AK35" s="16">
        <f>SUM(H35:S35)/E35</f>
        <v>12</v>
      </c>
    </row>
    <row r="36" spans="5:37" ht="20.25">
      <c r="E36" s="16">
        <f>COUNT(H36:S36)</f>
        <v>1</v>
      </c>
      <c r="F36" s="14">
        <f>AG36</f>
        <v>1</v>
      </c>
      <c r="G36" s="15" t="s">
        <v>58</v>
      </c>
      <c r="H36" s="17" t="s">
        <v>85</v>
      </c>
      <c r="I36" s="17" t="s">
        <v>85</v>
      </c>
      <c r="J36" s="17" t="s">
        <v>85</v>
      </c>
      <c r="K36" s="17" t="s">
        <v>85</v>
      </c>
      <c r="L36" s="17" t="s">
        <v>85</v>
      </c>
      <c r="M36" s="18" t="s">
        <v>85</v>
      </c>
      <c r="N36" s="18" t="s">
        <v>85</v>
      </c>
      <c r="O36" s="17" t="s">
        <v>85</v>
      </c>
      <c r="P36" s="17" t="s">
        <v>85</v>
      </c>
      <c r="Q36" s="17" t="s">
        <v>85</v>
      </c>
      <c r="R36" s="17" t="s">
        <v>85</v>
      </c>
      <c r="S36" s="17">
        <v>8</v>
      </c>
      <c r="T36" s="19">
        <f>SUM(H36:R36)/E36</f>
        <v>0</v>
      </c>
      <c r="U36" s="17" t="s">
        <v>85</v>
      </c>
      <c r="V36" s="17" t="s">
        <v>85</v>
      </c>
      <c r="W36" s="17" t="s">
        <v>85</v>
      </c>
      <c r="X36" s="17" t="s">
        <v>85</v>
      </c>
      <c r="Y36" s="17" t="s">
        <v>85</v>
      </c>
      <c r="Z36" s="18" t="s">
        <v>85</v>
      </c>
      <c r="AA36" s="18" t="s">
        <v>85</v>
      </c>
      <c r="AB36" s="17" t="s">
        <v>85</v>
      </c>
      <c r="AC36" s="17" t="s">
        <v>85</v>
      </c>
      <c r="AD36" s="17" t="s">
        <v>85</v>
      </c>
      <c r="AE36" s="17" t="s">
        <v>85</v>
      </c>
      <c r="AF36" s="17">
        <v>1</v>
      </c>
      <c r="AG36" s="16">
        <f>SUM(U36:AF36)</f>
        <v>1</v>
      </c>
      <c r="AH36" s="16">
        <f>AG36/E36</f>
        <v>1</v>
      </c>
      <c r="AI36" s="16">
        <f>COUNT(U36:AF36)</f>
        <v>1</v>
      </c>
      <c r="AJ36" t="str">
        <f>IF(AI36&lt;&gt;E36,"Achtung","ok")</f>
        <v>ok</v>
      </c>
      <c r="AK36" s="16">
        <f>SUM(H36:S36)/E36</f>
        <v>8</v>
      </c>
    </row>
    <row r="37" spans="5:37" ht="20.25">
      <c r="E37" s="16">
        <f>COUNT(H37:S37)</f>
        <v>1</v>
      </c>
      <c r="F37" s="14">
        <f>AG37</f>
        <v>1</v>
      </c>
      <c r="G37" s="15" t="s">
        <v>29</v>
      </c>
      <c r="H37" s="17" t="s">
        <v>85</v>
      </c>
      <c r="I37" s="17" t="s">
        <v>85</v>
      </c>
      <c r="J37" s="17">
        <v>16</v>
      </c>
      <c r="K37" s="17" t="s">
        <v>85</v>
      </c>
      <c r="L37" s="17" t="s">
        <v>85</v>
      </c>
      <c r="M37" s="18" t="s">
        <v>85</v>
      </c>
      <c r="N37" s="18" t="s">
        <v>85</v>
      </c>
      <c r="O37" s="17" t="s">
        <v>85</v>
      </c>
      <c r="P37" s="17" t="s">
        <v>85</v>
      </c>
      <c r="Q37" s="17" t="s">
        <v>85</v>
      </c>
      <c r="R37" s="17" t="s">
        <v>85</v>
      </c>
      <c r="S37" s="17" t="s">
        <v>85</v>
      </c>
      <c r="T37" s="19">
        <f>SUM(H37:R37)/E37</f>
        <v>16</v>
      </c>
      <c r="U37" s="17" t="s">
        <v>85</v>
      </c>
      <c r="V37" s="17" t="s">
        <v>85</v>
      </c>
      <c r="W37" s="17">
        <v>1</v>
      </c>
      <c r="X37" s="17" t="s">
        <v>85</v>
      </c>
      <c r="Y37" s="17" t="s">
        <v>85</v>
      </c>
      <c r="Z37" s="18" t="s">
        <v>85</v>
      </c>
      <c r="AA37" s="18" t="s">
        <v>85</v>
      </c>
      <c r="AB37" s="17" t="s">
        <v>85</v>
      </c>
      <c r="AC37" s="17" t="s">
        <v>85</v>
      </c>
      <c r="AD37" s="17" t="s">
        <v>85</v>
      </c>
      <c r="AE37" s="17" t="s">
        <v>85</v>
      </c>
      <c r="AF37" s="17" t="s">
        <v>85</v>
      </c>
      <c r="AG37" s="16">
        <f>SUM(U37:AF37)</f>
        <v>1</v>
      </c>
      <c r="AH37" s="16">
        <f>AG37/E37</f>
        <v>1</v>
      </c>
      <c r="AI37" s="16">
        <f>COUNT(U37:AF37)</f>
        <v>1</v>
      </c>
      <c r="AJ37" t="str">
        <f>IF(AI37&lt;&gt;E37,"Achtung","ok")</f>
        <v>ok</v>
      </c>
      <c r="AK37" s="16">
        <f>SUM(H37:S37)/E37</f>
        <v>16</v>
      </c>
    </row>
    <row r="38" spans="5:37" ht="20.25">
      <c r="E38" s="16">
        <f>COUNT(H38:S38)</f>
        <v>1</v>
      </c>
      <c r="F38" s="14">
        <f>AG38</f>
        <v>1</v>
      </c>
      <c r="G38" s="15" t="s">
        <v>396</v>
      </c>
      <c r="H38" s="17">
        <v>11</v>
      </c>
      <c r="I38" s="17" t="s">
        <v>85</v>
      </c>
      <c r="J38" s="17" t="s">
        <v>85</v>
      </c>
      <c r="K38" s="17" t="s">
        <v>85</v>
      </c>
      <c r="L38" s="17" t="s">
        <v>85</v>
      </c>
      <c r="M38" s="18" t="s">
        <v>85</v>
      </c>
      <c r="N38" s="18" t="s">
        <v>85</v>
      </c>
      <c r="O38" s="17" t="s">
        <v>85</v>
      </c>
      <c r="P38" s="17" t="s">
        <v>85</v>
      </c>
      <c r="Q38" s="17" t="s">
        <v>85</v>
      </c>
      <c r="R38" s="17" t="s">
        <v>85</v>
      </c>
      <c r="S38" s="17" t="s">
        <v>85</v>
      </c>
      <c r="T38" s="19">
        <f>SUM(H38:R38)/E38</f>
        <v>11</v>
      </c>
      <c r="U38" s="17">
        <v>1</v>
      </c>
      <c r="V38" s="17" t="s">
        <v>85</v>
      </c>
      <c r="W38" s="17" t="s">
        <v>85</v>
      </c>
      <c r="X38" s="17" t="s">
        <v>85</v>
      </c>
      <c r="Y38" s="17" t="s">
        <v>85</v>
      </c>
      <c r="Z38" s="18" t="s">
        <v>85</v>
      </c>
      <c r="AA38" s="18" t="s">
        <v>85</v>
      </c>
      <c r="AB38" s="17" t="s">
        <v>85</v>
      </c>
      <c r="AC38" s="17" t="s">
        <v>85</v>
      </c>
      <c r="AD38" s="17" t="s">
        <v>85</v>
      </c>
      <c r="AE38" s="17" t="s">
        <v>85</v>
      </c>
      <c r="AF38" s="17" t="s">
        <v>85</v>
      </c>
      <c r="AG38" s="16">
        <f>SUM(U38:AF38)</f>
        <v>1</v>
      </c>
      <c r="AH38" s="16">
        <f>AG38/E38</f>
        <v>1</v>
      </c>
      <c r="AI38" s="16">
        <f>COUNT(U38:AF38)</f>
        <v>1</v>
      </c>
      <c r="AJ38" t="str">
        <f>IF(AI38&lt;&gt;E38,"Achtung","ok")</f>
        <v>ok</v>
      </c>
      <c r="AK38" s="16">
        <f>SUM(H38:S38)/E38</f>
        <v>11</v>
      </c>
    </row>
    <row r="39" spans="5:37" ht="20.25">
      <c r="E39" s="16">
        <f>COUNT(H39:S39)</f>
        <v>5</v>
      </c>
      <c r="F39" s="14">
        <f>AG39</f>
        <v>5</v>
      </c>
      <c r="G39" s="15" t="s">
        <v>4</v>
      </c>
      <c r="H39" s="17" t="s">
        <v>85</v>
      </c>
      <c r="I39" s="17">
        <v>16</v>
      </c>
      <c r="J39" s="17" t="s">
        <v>85</v>
      </c>
      <c r="K39" s="17" t="s">
        <v>85</v>
      </c>
      <c r="L39" s="17" t="s">
        <v>85</v>
      </c>
      <c r="M39" s="18" t="s">
        <v>85</v>
      </c>
      <c r="N39" s="18">
        <v>17</v>
      </c>
      <c r="O39" s="17">
        <v>8</v>
      </c>
      <c r="P39" s="17" t="s">
        <v>85</v>
      </c>
      <c r="Q39" s="17" t="s">
        <v>85</v>
      </c>
      <c r="R39" s="17">
        <v>23</v>
      </c>
      <c r="S39" s="17">
        <v>24</v>
      </c>
      <c r="T39" s="19">
        <f>SUM(H39:R39)/E39</f>
        <v>12.8</v>
      </c>
      <c r="U39" s="17" t="s">
        <v>85</v>
      </c>
      <c r="V39" s="17">
        <v>1</v>
      </c>
      <c r="W39" s="17" t="s">
        <v>85</v>
      </c>
      <c r="X39" s="17" t="s">
        <v>85</v>
      </c>
      <c r="Y39" s="17" t="s">
        <v>85</v>
      </c>
      <c r="Z39" s="18" t="s">
        <v>85</v>
      </c>
      <c r="AA39" s="18">
        <v>1</v>
      </c>
      <c r="AB39" s="17">
        <v>1</v>
      </c>
      <c r="AC39" s="17" t="s">
        <v>85</v>
      </c>
      <c r="AD39" s="17" t="s">
        <v>85</v>
      </c>
      <c r="AE39" s="17">
        <v>1</v>
      </c>
      <c r="AF39" s="17">
        <v>1</v>
      </c>
      <c r="AG39" s="16">
        <f>SUM(U39:AF39)</f>
        <v>5</v>
      </c>
      <c r="AH39" s="16">
        <f>AG39/E39</f>
        <v>1</v>
      </c>
      <c r="AI39" s="16">
        <f>COUNT(U39:AF39)</f>
        <v>5</v>
      </c>
      <c r="AJ39" t="str">
        <f>IF(AI39&lt;&gt;E39,"Achtung","ok")</f>
        <v>ok</v>
      </c>
      <c r="AK39" s="16">
        <f>SUM(H39:S39)/E39</f>
        <v>17.6</v>
      </c>
    </row>
    <row r="40" spans="5:37" ht="20.25">
      <c r="E40" s="16">
        <f>COUNT(H40:S40)</f>
        <v>7</v>
      </c>
      <c r="F40" s="14">
        <f>AG40</f>
        <v>7</v>
      </c>
      <c r="G40" s="15" t="s">
        <v>20</v>
      </c>
      <c r="H40" s="17">
        <v>17</v>
      </c>
      <c r="I40" s="17" t="s">
        <v>85</v>
      </c>
      <c r="J40" s="17">
        <v>20</v>
      </c>
      <c r="K40" s="17" t="s">
        <v>85</v>
      </c>
      <c r="L40" s="17" t="s">
        <v>85</v>
      </c>
      <c r="M40" s="18">
        <v>10</v>
      </c>
      <c r="N40" s="18">
        <v>12</v>
      </c>
      <c r="O40" s="17" t="s">
        <v>85</v>
      </c>
      <c r="P40" s="17" t="s">
        <v>85</v>
      </c>
      <c r="Q40" s="17">
        <v>15</v>
      </c>
      <c r="R40" s="17">
        <v>12</v>
      </c>
      <c r="S40" s="17">
        <v>12</v>
      </c>
      <c r="T40" s="19">
        <f>SUM(H40:R40)/E40</f>
        <v>12.285714285714286</v>
      </c>
      <c r="U40" s="17">
        <v>1</v>
      </c>
      <c r="V40" s="17" t="s">
        <v>85</v>
      </c>
      <c r="W40" s="17">
        <v>1</v>
      </c>
      <c r="X40" s="17" t="s">
        <v>85</v>
      </c>
      <c r="Y40" s="17" t="s">
        <v>85</v>
      </c>
      <c r="Z40" s="18">
        <v>1</v>
      </c>
      <c r="AA40" s="18">
        <v>1</v>
      </c>
      <c r="AB40" s="17" t="s">
        <v>85</v>
      </c>
      <c r="AC40" s="17" t="s">
        <v>85</v>
      </c>
      <c r="AD40" s="17">
        <v>1</v>
      </c>
      <c r="AE40" s="17">
        <v>1</v>
      </c>
      <c r="AF40" s="17">
        <v>1</v>
      </c>
      <c r="AG40" s="16">
        <f>SUM(U40:AF40)</f>
        <v>7</v>
      </c>
      <c r="AH40" s="16">
        <f>AG40/E40</f>
        <v>1</v>
      </c>
      <c r="AI40" s="16">
        <f>COUNT(U40:AF40)</f>
        <v>7</v>
      </c>
      <c r="AJ40" t="str">
        <f>IF(AI40&lt;&gt;E40,"Achtung","ok")</f>
        <v>ok</v>
      </c>
      <c r="AK40" s="16">
        <f>SUM(H40:S40)/E40</f>
        <v>14</v>
      </c>
    </row>
    <row r="41" spans="5:37" ht="20.25">
      <c r="E41" s="16">
        <f>COUNT(H41:S41)</f>
        <v>2</v>
      </c>
      <c r="F41" s="14">
        <f>AG41</f>
        <v>2</v>
      </c>
      <c r="G41" s="15" t="s">
        <v>397</v>
      </c>
      <c r="H41" s="17" t="s">
        <v>85</v>
      </c>
      <c r="I41" s="17">
        <v>5</v>
      </c>
      <c r="J41" s="17">
        <v>12</v>
      </c>
      <c r="K41" s="17" t="s">
        <v>85</v>
      </c>
      <c r="L41" s="17" t="s">
        <v>85</v>
      </c>
      <c r="M41" s="18" t="s">
        <v>85</v>
      </c>
      <c r="N41" s="18" t="s">
        <v>85</v>
      </c>
      <c r="O41" s="17" t="s">
        <v>85</v>
      </c>
      <c r="P41" s="17" t="s">
        <v>85</v>
      </c>
      <c r="Q41" s="17" t="s">
        <v>85</v>
      </c>
      <c r="R41" s="17" t="s">
        <v>85</v>
      </c>
      <c r="S41" s="17" t="s">
        <v>85</v>
      </c>
      <c r="T41" s="19">
        <f>SUM(H41:R41)/E41</f>
        <v>8.5</v>
      </c>
      <c r="U41" s="17" t="s">
        <v>85</v>
      </c>
      <c r="V41" s="17">
        <v>1</v>
      </c>
      <c r="W41" s="17">
        <v>1</v>
      </c>
      <c r="X41" s="17" t="s">
        <v>85</v>
      </c>
      <c r="Y41" s="17" t="s">
        <v>85</v>
      </c>
      <c r="Z41" s="18" t="s">
        <v>85</v>
      </c>
      <c r="AA41" s="18" t="s">
        <v>85</v>
      </c>
      <c r="AB41" s="17" t="s">
        <v>85</v>
      </c>
      <c r="AC41" s="17" t="s">
        <v>85</v>
      </c>
      <c r="AD41" s="17" t="s">
        <v>85</v>
      </c>
      <c r="AE41" s="17" t="s">
        <v>85</v>
      </c>
      <c r="AF41" s="17" t="s">
        <v>85</v>
      </c>
      <c r="AG41" s="16">
        <f>SUM(U41:AF41)</f>
        <v>2</v>
      </c>
      <c r="AH41" s="16">
        <f>AG41/E41</f>
        <v>1</v>
      </c>
      <c r="AI41" s="16">
        <f>COUNT(U41:AF41)</f>
        <v>2</v>
      </c>
      <c r="AJ41" t="str">
        <f>IF(AI41&lt;&gt;E41,"Achtung","ok")</f>
        <v>ok</v>
      </c>
      <c r="AK41" s="16">
        <f>SUM(H41:S41)/E41</f>
        <v>8.5</v>
      </c>
    </row>
    <row r="42" spans="5:37" ht="20.25">
      <c r="E42" s="16">
        <f>COUNT(H42:S42)</f>
        <v>9</v>
      </c>
      <c r="F42" s="14">
        <f>AG42</f>
        <v>48</v>
      </c>
      <c r="G42" s="15" t="s">
        <v>398</v>
      </c>
      <c r="H42" s="17">
        <v>5</v>
      </c>
      <c r="I42" s="17">
        <v>1</v>
      </c>
      <c r="J42" s="17" t="s">
        <v>85</v>
      </c>
      <c r="K42" s="17" t="s">
        <v>85</v>
      </c>
      <c r="L42" s="17">
        <v>2</v>
      </c>
      <c r="M42" s="18">
        <v>7</v>
      </c>
      <c r="N42" s="18">
        <v>1</v>
      </c>
      <c r="O42" s="17">
        <v>7</v>
      </c>
      <c r="P42" s="17">
        <v>6</v>
      </c>
      <c r="Q42" s="17" t="s">
        <v>85</v>
      </c>
      <c r="R42" s="17">
        <v>1</v>
      </c>
      <c r="S42" s="17">
        <v>2</v>
      </c>
      <c r="T42" s="19">
        <f>SUM(H42:R42)/E42</f>
        <v>3.3333333333333335</v>
      </c>
      <c r="U42" s="17">
        <v>1</v>
      </c>
      <c r="V42" s="17">
        <v>10</v>
      </c>
      <c r="W42" s="17" t="s">
        <v>85</v>
      </c>
      <c r="X42" s="17" t="s">
        <v>85</v>
      </c>
      <c r="Y42" s="17">
        <v>7</v>
      </c>
      <c r="Z42" s="18">
        <v>1</v>
      </c>
      <c r="AA42" s="18">
        <v>10</v>
      </c>
      <c r="AB42" s="17">
        <v>1</v>
      </c>
      <c r="AC42" s="17">
        <v>1</v>
      </c>
      <c r="AD42" s="17" t="s">
        <v>85</v>
      </c>
      <c r="AE42" s="17">
        <v>10</v>
      </c>
      <c r="AF42" s="17">
        <v>7</v>
      </c>
      <c r="AG42" s="16">
        <f>SUM(U42:AF42)</f>
        <v>48</v>
      </c>
      <c r="AH42" s="16">
        <f>AG42/E42</f>
        <v>5.333333333333333</v>
      </c>
      <c r="AI42" s="16">
        <f>COUNT(U42:AF42)</f>
        <v>9</v>
      </c>
      <c r="AJ42" t="str">
        <f>IF(AI42&lt;&gt;E42,"Achtung","ok")</f>
        <v>ok</v>
      </c>
      <c r="AK42" s="16">
        <f>SUM(H42:S42)/E42</f>
        <v>3.5555555555555554</v>
      </c>
    </row>
    <row r="43" spans="5:37" ht="20.25">
      <c r="E43" s="16">
        <f>COUNT(H43:S43)</f>
        <v>4</v>
      </c>
      <c r="F43" s="14">
        <f>AG43</f>
        <v>4</v>
      </c>
      <c r="G43" s="15" t="s">
        <v>7</v>
      </c>
      <c r="H43" s="17">
        <v>5</v>
      </c>
      <c r="I43" s="17" t="s">
        <v>85</v>
      </c>
      <c r="J43" s="17" t="s">
        <v>85</v>
      </c>
      <c r="K43" s="17" t="s">
        <v>85</v>
      </c>
      <c r="L43" s="17" t="s">
        <v>85</v>
      </c>
      <c r="M43" s="18" t="s">
        <v>85</v>
      </c>
      <c r="N43" s="18" t="s">
        <v>85</v>
      </c>
      <c r="O43" s="17">
        <v>15</v>
      </c>
      <c r="P43" s="17" t="s">
        <v>85</v>
      </c>
      <c r="Q43" s="17" t="s">
        <v>85</v>
      </c>
      <c r="R43" s="17">
        <v>18</v>
      </c>
      <c r="S43" s="17">
        <v>12</v>
      </c>
      <c r="T43" s="19">
        <f>SUM(H43:R43)/E43</f>
        <v>9.5</v>
      </c>
      <c r="U43" s="17">
        <v>1</v>
      </c>
      <c r="V43" s="17" t="s">
        <v>85</v>
      </c>
      <c r="W43" s="17" t="s">
        <v>85</v>
      </c>
      <c r="X43" s="17" t="s">
        <v>85</v>
      </c>
      <c r="Y43" s="17" t="s">
        <v>85</v>
      </c>
      <c r="Z43" s="18" t="s">
        <v>85</v>
      </c>
      <c r="AA43" s="18" t="s">
        <v>85</v>
      </c>
      <c r="AB43" s="17">
        <v>1</v>
      </c>
      <c r="AC43" s="17" t="s">
        <v>85</v>
      </c>
      <c r="AD43" s="17" t="s">
        <v>85</v>
      </c>
      <c r="AE43" s="17">
        <v>1</v>
      </c>
      <c r="AF43" s="17">
        <v>1</v>
      </c>
      <c r="AG43" s="16">
        <f>SUM(U43:AF43)</f>
        <v>4</v>
      </c>
      <c r="AH43" s="16">
        <f>AG43/E43</f>
        <v>1</v>
      </c>
      <c r="AI43" s="16">
        <f>COUNT(U43:AF43)</f>
        <v>4</v>
      </c>
      <c r="AJ43" t="str">
        <f>IF(AI43&lt;&gt;E43,"Achtung","ok")</f>
        <v>ok</v>
      </c>
      <c r="AK43" s="16">
        <f>SUM(H43:S43)/E43</f>
        <v>12.5</v>
      </c>
    </row>
    <row r="44" spans="5:37" ht="20.25">
      <c r="E44" s="16">
        <f>COUNT(H44:S44)</f>
        <v>3</v>
      </c>
      <c r="F44" s="14">
        <f>AG44</f>
        <v>3</v>
      </c>
      <c r="G44" s="15" t="s">
        <v>22</v>
      </c>
      <c r="H44" s="17" t="s">
        <v>85</v>
      </c>
      <c r="I44" s="17" t="s">
        <v>85</v>
      </c>
      <c r="J44" s="17" t="s">
        <v>85</v>
      </c>
      <c r="K44" s="17" t="s">
        <v>85</v>
      </c>
      <c r="L44" s="17" t="s">
        <v>85</v>
      </c>
      <c r="M44" s="18" t="s">
        <v>85</v>
      </c>
      <c r="N44" s="18" t="s">
        <v>85</v>
      </c>
      <c r="O44" s="17" t="s">
        <v>85</v>
      </c>
      <c r="P44" s="17">
        <v>11</v>
      </c>
      <c r="Q44" s="17">
        <v>12</v>
      </c>
      <c r="R44" s="17">
        <v>24</v>
      </c>
      <c r="S44" s="22" t="s">
        <v>85</v>
      </c>
      <c r="T44" s="19">
        <f>SUM(H44:R44)/E44</f>
        <v>15.666666666666666</v>
      </c>
      <c r="U44" s="17" t="s">
        <v>85</v>
      </c>
      <c r="V44" s="17" t="s">
        <v>85</v>
      </c>
      <c r="W44" s="17" t="s">
        <v>85</v>
      </c>
      <c r="X44" s="17" t="s">
        <v>85</v>
      </c>
      <c r="Y44" s="17" t="s">
        <v>85</v>
      </c>
      <c r="Z44" s="18" t="s">
        <v>85</v>
      </c>
      <c r="AA44" s="18" t="s">
        <v>85</v>
      </c>
      <c r="AB44" s="17" t="s">
        <v>85</v>
      </c>
      <c r="AC44" s="17">
        <v>1</v>
      </c>
      <c r="AD44" s="17">
        <v>1</v>
      </c>
      <c r="AE44" s="17">
        <v>1</v>
      </c>
      <c r="AF44" s="17" t="s">
        <v>85</v>
      </c>
      <c r="AG44" s="16">
        <f>SUM(U44:AF44)</f>
        <v>3</v>
      </c>
      <c r="AH44" s="16">
        <f>AG44/E44</f>
        <v>1</v>
      </c>
      <c r="AI44" s="16">
        <f>COUNT(U44:AF44)</f>
        <v>3</v>
      </c>
      <c r="AJ44" t="str">
        <f>IF(AI44&lt;&gt;E44,"Achtung","ok")</f>
        <v>ok</v>
      </c>
      <c r="AK44" s="16">
        <f>SUM(H44:S44)/E44</f>
        <v>15.666666666666666</v>
      </c>
    </row>
    <row r="45" spans="5:37" ht="20.25">
      <c r="E45" s="16">
        <f>COUNT(H45:S45)</f>
        <v>7</v>
      </c>
      <c r="F45" s="14">
        <f>AG45</f>
        <v>16</v>
      </c>
      <c r="G45" s="15" t="s">
        <v>40</v>
      </c>
      <c r="H45" s="17">
        <v>13</v>
      </c>
      <c r="I45" s="17" t="s">
        <v>85</v>
      </c>
      <c r="J45" s="17">
        <v>7</v>
      </c>
      <c r="K45" s="17">
        <v>13</v>
      </c>
      <c r="L45" s="17">
        <v>11</v>
      </c>
      <c r="M45" s="18" t="s">
        <v>85</v>
      </c>
      <c r="N45" s="18" t="s">
        <v>85</v>
      </c>
      <c r="O45" s="17" t="s">
        <v>85</v>
      </c>
      <c r="P45" s="17" t="s">
        <v>85</v>
      </c>
      <c r="Q45" s="17">
        <v>1</v>
      </c>
      <c r="R45" s="17">
        <v>17</v>
      </c>
      <c r="S45" s="17">
        <v>9</v>
      </c>
      <c r="T45" s="19">
        <f>SUM(H45:R45)/E45</f>
        <v>8.857142857142858</v>
      </c>
      <c r="U45" s="17">
        <v>1</v>
      </c>
      <c r="V45" s="17" t="s">
        <v>85</v>
      </c>
      <c r="W45" s="17">
        <v>1</v>
      </c>
      <c r="X45" s="17">
        <v>1</v>
      </c>
      <c r="Y45" s="17">
        <v>1</v>
      </c>
      <c r="Z45" s="18" t="s">
        <v>85</v>
      </c>
      <c r="AA45" s="18" t="s">
        <v>85</v>
      </c>
      <c r="AB45" s="17" t="s">
        <v>85</v>
      </c>
      <c r="AC45" s="17" t="s">
        <v>85</v>
      </c>
      <c r="AD45" s="17">
        <v>10</v>
      </c>
      <c r="AE45" s="17">
        <v>1</v>
      </c>
      <c r="AF45" s="17">
        <v>1</v>
      </c>
      <c r="AG45" s="16">
        <f>SUM(U45:AF45)</f>
        <v>16</v>
      </c>
      <c r="AH45" s="16">
        <f>AG45/E45</f>
        <v>2.2857142857142856</v>
      </c>
      <c r="AI45" s="16">
        <f>COUNT(U45:AF45)</f>
        <v>7</v>
      </c>
      <c r="AJ45" t="str">
        <f>IF(AI45&lt;&gt;E45,"Achtung","ok")</f>
        <v>ok</v>
      </c>
      <c r="AK45" s="16">
        <f>SUM(H45:S45)/E45</f>
        <v>10.142857142857142</v>
      </c>
    </row>
    <row r="46" spans="5:37" ht="20.25">
      <c r="E46" s="16">
        <f>COUNT(H46:S46)</f>
        <v>3</v>
      </c>
      <c r="F46" s="14">
        <f>AG46</f>
        <v>3</v>
      </c>
      <c r="G46" s="15" t="s">
        <v>399</v>
      </c>
      <c r="H46" s="17">
        <v>12</v>
      </c>
      <c r="I46" s="17" t="s">
        <v>85</v>
      </c>
      <c r="J46" s="17">
        <v>14</v>
      </c>
      <c r="K46" s="17">
        <v>7</v>
      </c>
      <c r="L46" s="17" t="s">
        <v>85</v>
      </c>
      <c r="M46" s="18" t="s">
        <v>85</v>
      </c>
      <c r="N46" s="18" t="s">
        <v>85</v>
      </c>
      <c r="O46" s="17" t="s">
        <v>85</v>
      </c>
      <c r="P46" s="17" t="s">
        <v>85</v>
      </c>
      <c r="Q46" s="17" t="s">
        <v>85</v>
      </c>
      <c r="R46" s="17" t="s">
        <v>85</v>
      </c>
      <c r="S46" s="17" t="s">
        <v>85</v>
      </c>
      <c r="T46" s="19">
        <f>SUM(H46:R46)/E46</f>
        <v>11</v>
      </c>
      <c r="U46" s="17">
        <v>1</v>
      </c>
      <c r="V46" s="17" t="s">
        <v>85</v>
      </c>
      <c r="W46" s="17">
        <v>1</v>
      </c>
      <c r="X46" s="17">
        <v>1</v>
      </c>
      <c r="Y46" s="17" t="s">
        <v>85</v>
      </c>
      <c r="Z46" s="18" t="s">
        <v>85</v>
      </c>
      <c r="AA46" s="18" t="s">
        <v>85</v>
      </c>
      <c r="AB46" s="17" t="s">
        <v>85</v>
      </c>
      <c r="AC46" s="17" t="s">
        <v>85</v>
      </c>
      <c r="AD46" s="17" t="s">
        <v>85</v>
      </c>
      <c r="AE46" s="17" t="s">
        <v>85</v>
      </c>
      <c r="AF46" s="17" t="s">
        <v>85</v>
      </c>
      <c r="AG46" s="16">
        <f>SUM(U46:AF46)</f>
        <v>3</v>
      </c>
      <c r="AH46" s="16">
        <f>AG46/E46</f>
        <v>1</v>
      </c>
      <c r="AI46" s="16">
        <f>COUNT(U46:AF46)</f>
        <v>3</v>
      </c>
      <c r="AJ46" t="str">
        <f>IF(AI46&lt;&gt;E46,"Achtung","ok")</f>
        <v>ok</v>
      </c>
      <c r="AK46" s="16">
        <f>SUM(H46:S46)/E46</f>
        <v>11</v>
      </c>
    </row>
    <row r="47" spans="5:37" ht="20.25">
      <c r="E47" s="16">
        <f>COUNT(H47:S47)</f>
        <v>6</v>
      </c>
      <c r="F47" s="14">
        <f>AG47</f>
        <v>6</v>
      </c>
      <c r="G47" s="15" t="s">
        <v>24</v>
      </c>
      <c r="H47" s="17" t="s">
        <v>85</v>
      </c>
      <c r="I47" s="17" t="s">
        <v>85</v>
      </c>
      <c r="J47" s="17" t="s">
        <v>85</v>
      </c>
      <c r="K47" s="17" t="s">
        <v>85</v>
      </c>
      <c r="L47" s="17" t="s">
        <v>85</v>
      </c>
      <c r="M47" s="18" t="s">
        <v>85</v>
      </c>
      <c r="N47" s="18">
        <v>8</v>
      </c>
      <c r="O47" s="17">
        <v>5</v>
      </c>
      <c r="P47" s="17">
        <v>12</v>
      </c>
      <c r="Q47" s="17">
        <v>21</v>
      </c>
      <c r="R47" s="17">
        <v>7</v>
      </c>
      <c r="S47" s="17">
        <v>7</v>
      </c>
      <c r="T47" s="19">
        <f>SUM(H47:R47)/E47</f>
        <v>8.833333333333334</v>
      </c>
      <c r="U47" s="17" t="s">
        <v>85</v>
      </c>
      <c r="V47" s="17" t="s">
        <v>85</v>
      </c>
      <c r="W47" s="17" t="s">
        <v>85</v>
      </c>
      <c r="X47" s="17" t="s">
        <v>85</v>
      </c>
      <c r="Y47" s="17" t="s">
        <v>85</v>
      </c>
      <c r="Z47" s="18" t="s">
        <v>85</v>
      </c>
      <c r="AA47" s="18">
        <v>1</v>
      </c>
      <c r="AB47" s="17">
        <v>1</v>
      </c>
      <c r="AC47" s="17">
        <v>1</v>
      </c>
      <c r="AD47" s="17">
        <v>1</v>
      </c>
      <c r="AE47" s="17">
        <v>1</v>
      </c>
      <c r="AF47" s="17">
        <v>1</v>
      </c>
      <c r="AG47" s="16">
        <f>SUM(U47:AF47)</f>
        <v>6</v>
      </c>
      <c r="AH47" s="16">
        <f>AG47/E47</f>
        <v>1</v>
      </c>
      <c r="AI47" s="16">
        <f>COUNT(U47:AF47)</f>
        <v>6</v>
      </c>
      <c r="AJ47" t="str">
        <f>IF(AI47&lt;&gt;E47,"Achtung","ok")</f>
        <v>ok</v>
      </c>
      <c r="AK47" s="16">
        <f>SUM(H47:S47)/E47</f>
        <v>10</v>
      </c>
    </row>
    <row r="48" spans="5:37" ht="20.25">
      <c r="E48" s="16">
        <f>COUNT(H48:S48)</f>
        <v>11</v>
      </c>
      <c r="F48" s="14">
        <f>AG48</f>
        <v>23</v>
      </c>
      <c r="G48" s="15" t="s">
        <v>305</v>
      </c>
      <c r="H48" s="17">
        <v>4</v>
      </c>
      <c r="I48" s="17">
        <v>8</v>
      </c>
      <c r="J48" s="17">
        <v>19</v>
      </c>
      <c r="K48" s="17">
        <v>3</v>
      </c>
      <c r="L48" s="17">
        <v>6</v>
      </c>
      <c r="M48" s="18">
        <v>6</v>
      </c>
      <c r="N48" s="18">
        <v>3</v>
      </c>
      <c r="O48" s="17">
        <v>11</v>
      </c>
      <c r="P48" s="17">
        <v>13</v>
      </c>
      <c r="Q48" s="17">
        <v>3</v>
      </c>
      <c r="R48" s="17" t="s">
        <v>85</v>
      </c>
      <c r="S48" s="17">
        <v>21</v>
      </c>
      <c r="T48" s="19">
        <f>SUM(H48:R48)/E48</f>
        <v>6.909090909090909</v>
      </c>
      <c r="U48" s="17">
        <v>1</v>
      </c>
      <c r="V48" s="17">
        <v>1</v>
      </c>
      <c r="W48" s="17">
        <v>1</v>
      </c>
      <c r="X48" s="17">
        <v>5</v>
      </c>
      <c r="Y48" s="17">
        <v>1</v>
      </c>
      <c r="Z48" s="18">
        <v>1</v>
      </c>
      <c r="AA48" s="18">
        <v>5</v>
      </c>
      <c r="AB48" s="17">
        <v>1</v>
      </c>
      <c r="AC48" s="17">
        <v>1</v>
      </c>
      <c r="AD48" s="17">
        <v>5</v>
      </c>
      <c r="AE48" s="17" t="s">
        <v>85</v>
      </c>
      <c r="AF48" s="17">
        <v>1</v>
      </c>
      <c r="AG48" s="16">
        <f>SUM(U48:AF48)</f>
        <v>23</v>
      </c>
      <c r="AH48" s="16">
        <f>AG48/E48</f>
        <v>2.090909090909091</v>
      </c>
      <c r="AI48" s="16">
        <f>COUNT(U48:AF48)</f>
        <v>11</v>
      </c>
      <c r="AJ48" t="str">
        <f>IF(AI48&lt;&gt;E48,"Achtung","ok")</f>
        <v>ok</v>
      </c>
      <c r="AK48" s="16">
        <f>SUM(H48:S48)/E48</f>
        <v>8.818181818181818</v>
      </c>
    </row>
    <row r="49" spans="5:37" ht="20.25">
      <c r="E49" s="16">
        <f>COUNT(H49:S49)</f>
        <v>6</v>
      </c>
      <c r="F49" s="14">
        <f>AG49</f>
        <v>12</v>
      </c>
      <c r="G49" s="15" t="s">
        <v>90</v>
      </c>
      <c r="H49" s="17" t="s">
        <v>85</v>
      </c>
      <c r="I49" s="17">
        <v>2</v>
      </c>
      <c r="J49" s="17">
        <v>8</v>
      </c>
      <c r="K49" s="17">
        <v>11</v>
      </c>
      <c r="L49" s="17" t="s">
        <v>85</v>
      </c>
      <c r="M49" s="18" t="s">
        <v>85</v>
      </c>
      <c r="N49" s="18" t="s">
        <v>85</v>
      </c>
      <c r="O49" s="17" t="s">
        <v>85</v>
      </c>
      <c r="P49" s="17">
        <v>7</v>
      </c>
      <c r="Q49" s="17">
        <v>16</v>
      </c>
      <c r="R49" s="17">
        <v>19</v>
      </c>
      <c r="S49" s="17" t="s">
        <v>85</v>
      </c>
      <c r="T49" s="19">
        <f>SUM(H49:R49)/E49</f>
        <v>10.5</v>
      </c>
      <c r="U49" s="17" t="s">
        <v>85</v>
      </c>
      <c r="V49" s="17">
        <v>7</v>
      </c>
      <c r="W49" s="17">
        <v>1</v>
      </c>
      <c r="X49" s="17">
        <v>1</v>
      </c>
      <c r="Y49" s="17" t="s">
        <v>85</v>
      </c>
      <c r="Z49" s="18" t="s">
        <v>85</v>
      </c>
      <c r="AA49" s="18" t="s">
        <v>85</v>
      </c>
      <c r="AB49" s="17" t="s">
        <v>85</v>
      </c>
      <c r="AC49" s="17">
        <v>1</v>
      </c>
      <c r="AD49" s="17">
        <v>1</v>
      </c>
      <c r="AE49" s="17">
        <v>1</v>
      </c>
      <c r="AF49" s="17" t="s">
        <v>85</v>
      </c>
      <c r="AG49" s="16">
        <f>SUM(U49:AF49)</f>
        <v>12</v>
      </c>
      <c r="AH49" s="16">
        <f>AG49/E49</f>
        <v>2</v>
      </c>
      <c r="AI49" s="16">
        <f>COUNT(U49:AF49)</f>
        <v>6</v>
      </c>
      <c r="AJ49" t="str">
        <f>IF(AI49&lt;&gt;E49,"Achtung","ok")</f>
        <v>ok</v>
      </c>
      <c r="AK49" s="16">
        <f>SUM(H49:S49)/E49</f>
        <v>10.5</v>
      </c>
    </row>
    <row r="50" spans="5:37" ht="20.25">
      <c r="E50" s="16">
        <f>COUNT(H50:S50)</f>
        <v>2</v>
      </c>
      <c r="F50" s="14">
        <f>AG50</f>
        <v>2</v>
      </c>
      <c r="G50" s="15" t="s">
        <v>47</v>
      </c>
      <c r="H50" s="17">
        <v>9</v>
      </c>
      <c r="I50" s="17" t="s">
        <v>85</v>
      </c>
      <c r="J50" s="17" t="s">
        <v>85</v>
      </c>
      <c r="K50" s="17" t="s">
        <v>85</v>
      </c>
      <c r="L50" s="17" t="s">
        <v>85</v>
      </c>
      <c r="M50" s="18" t="s">
        <v>85</v>
      </c>
      <c r="N50" s="18" t="s">
        <v>85</v>
      </c>
      <c r="O50" s="17" t="s">
        <v>85</v>
      </c>
      <c r="P50" s="17" t="s">
        <v>85</v>
      </c>
      <c r="Q50" s="17" t="s">
        <v>85</v>
      </c>
      <c r="R50" s="17" t="s">
        <v>85</v>
      </c>
      <c r="S50" s="17">
        <v>19</v>
      </c>
      <c r="T50" s="19">
        <f>SUM(H50:R50)/E50</f>
        <v>4.5</v>
      </c>
      <c r="U50" s="17">
        <v>1</v>
      </c>
      <c r="V50" s="17" t="s">
        <v>85</v>
      </c>
      <c r="W50" s="17" t="s">
        <v>85</v>
      </c>
      <c r="X50" s="17" t="s">
        <v>85</v>
      </c>
      <c r="Y50" s="17" t="s">
        <v>85</v>
      </c>
      <c r="Z50" s="18" t="s">
        <v>85</v>
      </c>
      <c r="AA50" s="18" t="s">
        <v>85</v>
      </c>
      <c r="AB50" s="17" t="s">
        <v>85</v>
      </c>
      <c r="AC50" s="17" t="s">
        <v>85</v>
      </c>
      <c r="AD50" s="17" t="s">
        <v>85</v>
      </c>
      <c r="AE50" s="17" t="s">
        <v>85</v>
      </c>
      <c r="AF50" s="17">
        <v>1</v>
      </c>
      <c r="AG50" s="16">
        <f>SUM(U50:AF50)</f>
        <v>2</v>
      </c>
      <c r="AH50" s="16">
        <f>AG50/E50</f>
        <v>1</v>
      </c>
      <c r="AI50" s="16">
        <f>COUNT(U50:AF50)</f>
        <v>2</v>
      </c>
      <c r="AJ50" t="str">
        <f>IF(AI50&lt;&gt;E50,"Achtung","ok")</f>
        <v>ok</v>
      </c>
      <c r="AK50" s="16">
        <f>SUM(H50:S50)/E50</f>
        <v>14</v>
      </c>
    </row>
    <row r="51" spans="5:37" ht="20.25">
      <c r="E51" s="16">
        <f>COUNT(H51:S51)</f>
        <v>1</v>
      </c>
      <c r="F51" s="14">
        <f>AG51</f>
        <v>1</v>
      </c>
      <c r="G51" s="15" t="s">
        <v>18</v>
      </c>
      <c r="H51" s="17" t="s">
        <v>85</v>
      </c>
      <c r="I51" s="17" t="s">
        <v>85</v>
      </c>
      <c r="J51" s="17" t="s">
        <v>85</v>
      </c>
      <c r="K51" s="17" t="s">
        <v>85</v>
      </c>
      <c r="L51" s="17" t="s">
        <v>85</v>
      </c>
      <c r="M51" s="18" t="s">
        <v>85</v>
      </c>
      <c r="N51" s="18" t="s">
        <v>85</v>
      </c>
      <c r="O51" s="17" t="s">
        <v>85</v>
      </c>
      <c r="P51" s="17" t="s">
        <v>85</v>
      </c>
      <c r="Q51" s="17" t="s">
        <v>85</v>
      </c>
      <c r="R51" s="17" t="s">
        <v>85</v>
      </c>
      <c r="S51" s="17">
        <v>11</v>
      </c>
      <c r="T51" s="19">
        <f>SUM(H51:R51)/E51</f>
        <v>0</v>
      </c>
      <c r="U51" s="17" t="s">
        <v>85</v>
      </c>
      <c r="V51" s="17" t="s">
        <v>85</v>
      </c>
      <c r="W51" s="17" t="s">
        <v>85</v>
      </c>
      <c r="X51" s="17" t="s">
        <v>85</v>
      </c>
      <c r="Y51" s="17" t="s">
        <v>85</v>
      </c>
      <c r="Z51" s="18" t="s">
        <v>85</v>
      </c>
      <c r="AA51" s="18" t="s">
        <v>85</v>
      </c>
      <c r="AB51" s="17" t="s">
        <v>85</v>
      </c>
      <c r="AC51" s="17" t="s">
        <v>85</v>
      </c>
      <c r="AD51" s="17" t="s">
        <v>85</v>
      </c>
      <c r="AE51" s="17" t="s">
        <v>85</v>
      </c>
      <c r="AF51" s="17">
        <v>1</v>
      </c>
      <c r="AG51" s="16">
        <f>SUM(U51:AF51)</f>
        <v>1</v>
      </c>
      <c r="AH51" s="16">
        <f>AG51/E51</f>
        <v>1</v>
      </c>
      <c r="AI51" s="16">
        <f>COUNT(U51:AF51)</f>
        <v>1</v>
      </c>
      <c r="AJ51" t="str">
        <f>IF(AI51&lt;&gt;E51,"Achtung","ok")</f>
        <v>ok</v>
      </c>
      <c r="AK51" s="16">
        <f>SUM(H51:S51)/E51</f>
        <v>11</v>
      </c>
    </row>
    <row r="52" spans="6:36" ht="20.25">
      <c r="F52" s="14"/>
      <c r="G52" s="15"/>
      <c r="H52" s="22"/>
      <c r="I52" s="22"/>
      <c r="J52" s="22"/>
      <c r="K52" s="22"/>
      <c r="L52" s="22"/>
      <c r="M52" s="62"/>
      <c r="N52" s="62"/>
      <c r="O52" s="22"/>
      <c r="P52" s="22"/>
      <c r="Q52" s="22"/>
      <c r="R52" s="22"/>
      <c r="T52" s="19"/>
      <c r="U52" s="17"/>
      <c r="V52" s="17"/>
      <c r="W52" s="17"/>
      <c r="X52" s="17"/>
      <c r="Y52" s="17"/>
      <c r="Z52" s="18"/>
      <c r="AA52" s="18"/>
      <c r="AB52" s="17"/>
      <c r="AC52" s="17"/>
      <c r="AD52" s="17"/>
      <c r="AE52" s="17"/>
      <c r="AF52" s="17"/>
      <c r="AG52" s="16">
        <f>SUM(U52:AF52)</f>
        <v>0</v>
      </c>
      <c r="AI52" s="16">
        <f>COUNT(U52:AF52)</f>
        <v>0</v>
      </c>
      <c r="AJ52" t="str">
        <f>IF(AI52&lt;&gt;E52,"Achtung","ok")</f>
        <v>ok</v>
      </c>
    </row>
    <row r="53" spans="6:36" ht="20.25">
      <c r="F53" s="14"/>
      <c r="G53" s="15"/>
      <c r="H53" s="22"/>
      <c r="I53" s="22"/>
      <c r="J53" s="22"/>
      <c r="K53" s="22"/>
      <c r="L53" s="22"/>
      <c r="M53" s="62"/>
      <c r="N53" s="62"/>
      <c r="O53" s="22"/>
      <c r="P53" s="22"/>
      <c r="Q53" s="22"/>
      <c r="R53" s="22"/>
      <c r="S53" s="22"/>
      <c r="T53" s="19"/>
      <c r="U53" s="17"/>
      <c r="V53" s="17"/>
      <c r="W53" s="17"/>
      <c r="X53" s="17"/>
      <c r="Y53" s="17"/>
      <c r="Z53" s="18"/>
      <c r="AA53" s="18"/>
      <c r="AB53" s="17"/>
      <c r="AC53" s="17"/>
      <c r="AD53" s="17"/>
      <c r="AE53" s="17"/>
      <c r="AF53" s="17"/>
      <c r="AG53" s="16">
        <f>SUM(U53:AF53)</f>
        <v>0</v>
      </c>
      <c r="AI53" s="16">
        <f>COUNT(U53:AF53)</f>
        <v>0</v>
      </c>
      <c r="AJ53" t="str">
        <f>IF(AI53&lt;&gt;E53,"Achtung","ok")</f>
        <v>ok</v>
      </c>
    </row>
    <row r="54" spans="6:36" ht="20.25">
      <c r="F54" s="14"/>
      <c r="G54" s="15"/>
      <c r="H54" s="22"/>
      <c r="I54" s="22"/>
      <c r="J54" s="22"/>
      <c r="K54" s="22"/>
      <c r="L54" s="22"/>
      <c r="M54" s="62"/>
      <c r="N54" s="62"/>
      <c r="O54" s="22"/>
      <c r="P54" s="22"/>
      <c r="Q54" s="22"/>
      <c r="R54" s="22"/>
      <c r="S54" s="22"/>
      <c r="T54" s="19"/>
      <c r="U54" s="17"/>
      <c r="V54" s="17"/>
      <c r="W54" s="17"/>
      <c r="X54" s="17"/>
      <c r="Y54" s="17"/>
      <c r="Z54" s="18"/>
      <c r="AA54" s="18"/>
      <c r="AB54" s="17"/>
      <c r="AC54" s="17"/>
      <c r="AD54" s="17"/>
      <c r="AE54" s="17"/>
      <c r="AF54" s="17"/>
      <c r="AG54" s="16">
        <f>SUM(U54:AF54)</f>
        <v>0</v>
      </c>
      <c r="AI54" s="16">
        <f>COUNT(U54:AF54)</f>
        <v>0</v>
      </c>
      <c r="AJ54" t="str">
        <f>IF(AI54&lt;&gt;E54,"Achtung","ok")</f>
        <v>ok</v>
      </c>
    </row>
    <row r="55" spans="6:36" ht="20.25">
      <c r="F55" s="14"/>
      <c r="G55" s="15"/>
      <c r="H55" s="22"/>
      <c r="I55" s="22"/>
      <c r="J55" s="22"/>
      <c r="K55" s="22"/>
      <c r="L55" s="22"/>
      <c r="M55" s="62"/>
      <c r="N55" s="62"/>
      <c r="O55" s="22"/>
      <c r="P55" s="22"/>
      <c r="Q55" s="22"/>
      <c r="R55" s="22"/>
      <c r="S55" s="22"/>
      <c r="T55" s="19"/>
      <c r="U55" s="17"/>
      <c r="V55" s="17"/>
      <c r="W55" s="17"/>
      <c r="X55" s="17"/>
      <c r="Y55" s="17"/>
      <c r="Z55" s="18"/>
      <c r="AA55" s="18"/>
      <c r="AB55" s="17"/>
      <c r="AC55" s="17"/>
      <c r="AD55" s="17"/>
      <c r="AE55" s="17"/>
      <c r="AF55" s="17"/>
      <c r="AG55" s="16">
        <f>SUM(U55:AF55)</f>
        <v>0</v>
      </c>
      <c r="AI55" s="16">
        <f>COUNT(U55:AF55)</f>
        <v>0</v>
      </c>
      <c r="AJ55" t="str">
        <f>IF(AI55&lt;&gt;E55,"Achtung","ok")</f>
        <v>ok</v>
      </c>
    </row>
  </sheetData>
  <sheetProtection/>
  <mergeCells count="4">
    <mergeCell ref="A1:D1"/>
    <mergeCell ref="F1:G1"/>
    <mergeCell ref="H1:N1"/>
    <mergeCell ref="U1:AA1"/>
  </mergeCell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32"/>
  <sheetViews>
    <sheetView zoomScale="75" zoomScaleNormal="75" workbookViewId="0" topLeftCell="A1">
      <selection activeCell="I5" sqref="I5"/>
    </sheetView>
  </sheetViews>
  <sheetFormatPr defaultColWidth="11.421875" defaultRowHeight="12.75"/>
  <cols>
    <col min="1" max="1" width="9.57421875" style="0" customWidth="1"/>
    <col min="2" max="2" width="53.421875" style="0" customWidth="1"/>
    <col min="3" max="4" width="5.421875" style="0" customWidth="1"/>
    <col min="5" max="5" width="6.00390625" style="0" customWidth="1"/>
    <col min="6" max="6" width="5.421875" style="0" customWidth="1"/>
    <col min="7" max="7" width="6.00390625" style="0" customWidth="1"/>
    <col min="8" max="8" width="8.8515625" style="0" customWidth="1"/>
    <col min="9" max="10" width="9.7109375" style="0" customWidth="1"/>
    <col min="11" max="11" width="5.421875" style="0" customWidth="1"/>
    <col min="12" max="12" width="12.8515625" style="0" customWidth="1"/>
    <col min="13" max="13" width="12.57421875" style="0" customWidth="1"/>
    <col min="14" max="14" width="3.8515625" style="0" customWidth="1"/>
    <col min="15" max="16" width="11.00390625" style="0" customWidth="1"/>
    <col min="17" max="17" width="13.421875" style="0" customWidth="1"/>
    <col min="18" max="18" width="12.57421875" style="0" customWidth="1"/>
    <col min="19" max="19" width="3.140625" style="0" customWidth="1"/>
    <col min="20" max="16384" width="11.00390625" style="0" customWidth="1"/>
  </cols>
  <sheetData>
    <row r="1" spans="1:20" ht="72.75" customHeight="1">
      <c r="A1" s="5" t="s">
        <v>380</v>
      </c>
      <c r="B1" s="5"/>
      <c r="C1" s="7" t="s">
        <v>76</v>
      </c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9.5" customHeight="1">
      <c r="A2" s="8" t="s">
        <v>93</v>
      </c>
      <c r="B2" s="9" t="s">
        <v>1</v>
      </c>
      <c r="C2" s="24">
        <v>1</v>
      </c>
      <c r="D2" s="24">
        <v>2</v>
      </c>
      <c r="E2" s="24">
        <v>3</v>
      </c>
      <c r="F2" s="24">
        <v>4</v>
      </c>
      <c r="G2" s="24" t="s">
        <v>94</v>
      </c>
      <c r="H2" s="24" t="s">
        <v>95</v>
      </c>
      <c r="I2" s="24" t="s">
        <v>96</v>
      </c>
      <c r="J2" s="24" t="s">
        <v>66</v>
      </c>
      <c r="L2" s="25" t="s">
        <v>98</v>
      </c>
      <c r="M2" s="26"/>
      <c r="N2" s="26"/>
      <c r="O2" s="27"/>
      <c r="P2" s="28"/>
      <c r="Q2" s="25" t="s">
        <v>99</v>
      </c>
      <c r="R2" s="26"/>
      <c r="S2" s="26"/>
      <c r="T2" s="27"/>
    </row>
    <row r="3" spans="1:20" ht="19.5" customHeight="1">
      <c r="A3" s="14">
        <v>17</v>
      </c>
      <c r="B3" s="15" t="s">
        <v>15</v>
      </c>
      <c r="C3" s="29">
        <v>12</v>
      </c>
      <c r="D3" s="29">
        <v>11</v>
      </c>
      <c r="E3" s="29">
        <v>11</v>
      </c>
      <c r="F3" s="29"/>
      <c r="G3" s="29">
        <f>SUM(C3:F3)</f>
        <v>34</v>
      </c>
      <c r="H3" s="13">
        <f>COUNT(C3:F3)</f>
        <v>3</v>
      </c>
      <c r="I3" s="13">
        <v>3</v>
      </c>
      <c r="J3" s="13">
        <v>1</v>
      </c>
      <c r="L3" s="31" t="s">
        <v>100</v>
      </c>
      <c r="M3" s="31" t="s">
        <v>101</v>
      </c>
      <c r="N3" s="32"/>
      <c r="O3" s="31" t="s">
        <v>102</v>
      </c>
      <c r="P3" s="28"/>
      <c r="Q3" s="31" t="s">
        <v>100</v>
      </c>
      <c r="R3" s="31" t="s">
        <v>101</v>
      </c>
      <c r="S3" s="32"/>
      <c r="T3" s="31" t="s">
        <v>102</v>
      </c>
    </row>
    <row r="4" spans="1:20" ht="19.5" customHeight="1">
      <c r="A4" s="14">
        <v>25</v>
      </c>
      <c r="B4" s="15" t="s">
        <v>11</v>
      </c>
      <c r="C4" s="29">
        <v>8</v>
      </c>
      <c r="D4" s="29">
        <v>11</v>
      </c>
      <c r="E4" s="29">
        <v>2</v>
      </c>
      <c r="F4" s="29"/>
      <c r="G4" s="29">
        <f>SUM(C4:F4)</f>
        <v>21</v>
      </c>
      <c r="H4" s="13">
        <f>COUNT(C4:F4)</f>
        <v>3</v>
      </c>
      <c r="I4" s="13">
        <v>3</v>
      </c>
      <c r="J4" s="13">
        <v>2</v>
      </c>
      <c r="L4" s="33" t="s">
        <v>256</v>
      </c>
      <c r="M4" s="34" t="s">
        <v>370</v>
      </c>
      <c r="N4" s="35"/>
      <c r="O4" s="36" t="s">
        <v>343</v>
      </c>
      <c r="P4" s="28"/>
      <c r="Q4" s="33" t="s">
        <v>400</v>
      </c>
      <c r="R4" s="34" t="s">
        <v>401</v>
      </c>
      <c r="S4" s="35"/>
      <c r="T4" s="38" t="s">
        <v>154</v>
      </c>
    </row>
    <row r="5" spans="1:20" ht="19.5" customHeight="1">
      <c r="A5" s="14">
        <v>3</v>
      </c>
      <c r="B5" s="15" t="s">
        <v>5</v>
      </c>
      <c r="C5" s="29">
        <v>6</v>
      </c>
      <c r="D5" s="29">
        <v>11</v>
      </c>
      <c r="E5" s="29">
        <v>4</v>
      </c>
      <c r="F5" s="29"/>
      <c r="G5" s="29">
        <f>SUM(C5:F5)</f>
        <v>21</v>
      </c>
      <c r="H5" s="13">
        <f>COUNT(C5:F5)</f>
        <v>3</v>
      </c>
      <c r="I5" s="13">
        <v>3</v>
      </c>
      <c r="J5" s="13">
        <v>2</v>
      </c>
      <c r="L5" s="37" t="s">
        <v>402</v>
      </c>
      <c r="M5" s="14" t="s">
        <v>403</v>
      </c>
      <c r="N5" s="35"/>
      <c r="O5" s="38" t="s">
        <v>343</v>
      </c>
      <c r="P5" s="28"/>
      <c r="Q5" s="37" t="s">
        <v>404</v>
      </c>
      <c r="R5" s="14" t="s">
        <v>405</v>
      </c>
      <c r="S5" s="35"/>
      <c r="T5" s="38" t="s">
        <v>208</v>
      </c>
    </row>
    <row r="6" spans="1:20" ht="19.5" customHeight="1">
      <c r="A6" s="14">
        <v>2</v>
      </c>
      <c r="B6" s="15" t="s">
        <v>38</v>
      </c>
      <c r="C6" s="29">
        <v>7</v>
      </c>
      <c r="D6" s="29">
        <v>3</v>
      </c>
      <c r="E6" s="29">
        <v>11</v>
      </c>
      <c r="F6" s="29"/>
      <c r="G6" s="29">
        <f>SUM(C6:F6)</f>
        <v>21</v>
      </c>
      <c r="H6" s="13">
        <f>COUNT(C6:F6)</f>
        <v>3</v>
      </c>
      <c r="I6" s="13">
        <v>3</v>
      </c>
      <c r="J6" s="13">
        <v>2</v>
      </c>
      <c r="L6" s="37" t="s">
        <v>406</v>
      </c>
      <c r="M6" s="14" t="s">
        <v>407</v>
      </c>
      <c r="N6" s="35"/>
      <c r="O6" s="38" t="s">
        <v>180</v>
      </c>
      <c r="P6" s="28"/>
      <c r="Q6" s="37" t="s">
        <v>408</v>
      </c>
      <c r="R6" s="14" t="s">
        <v>409</v>
      </c>
      <c r="S6" s="35"/>
      <c r="T6" s="38" t="s">
        <v>173</v>
      </c>
    </row>
    <row r="7" spans="1:20" ht="19.5" customHeight="1">
      <c r="A7" s="14">
        <v>4</v>
      </c>
      <c r="B7" s="15" t="s">
        <v>9</v>
      </c>
      <c r="C7" s="29">
        <v>7</v>
      </c>
      <c r="D7" s="29">
        <v>11</v>
      </c>
      <c r="E7" s="29">
        <v>-2</v>
      </c>
      <c r="F7" s="29"/>
      <c r="G7" s="29">
        <f>SUM(C7:F7)</f>
        <v>16</v>
      </c>
      <c r="H7" s="13">
        <f>COUNT(C7:F7)</f>
        <v>3</v>
      </c>
      <c r="I7" s="13">
        <v>2</v>
      </c>
      <c r="J7" s="13">
        <v>5</v>
      </c>
      <c r="L7" s="37" t="s">
        <v>410</v>
      </c>
      <c r="M7" s="14" t="s">
        <v>411</v>
      </c>
      <c r="N7" s="35"/>
      <c r="O7" s="38" t="s">
        <v>194</v>
      </c>
      <c r="P7" s="28"/>
      <c r="Q7" s="37" t="s">
        <v>412</v>
      </c>
      <c r="R7" s="14" t="s">
        <v>413</v>
      </c>
      <c r="S7" s="35"/>
      <c r="T7" s="38" t="s">
        <v>170</v>
      </c>
    </row>
    <row r="8" spans="1:20" ht="19.5" customHeight="1">
      <c r="A8" s="14">
        <v>8</v>
      </c>
      <c r="B8" s="15" t="s">
        <v>35</v>
      </c>
      <c r="C8" s="29">
        <v>-7</v>
      </c>
      <c r="D8" s="29">
        <v>12</v>
      </c>
      <c r="E8" s="29">
        <v>4</v>
      </c>
      <c r="F8" s="29"/>
      <c r="G8" s="29">
        <f>SUM(C8:F8)</f>
        <v>9</v>
      </c>
      <c r="H8" s="13">
        <f>COUNT(C8:F8)</f>
        <v>3</v>
      </c>
      <c r="I8" s="13">
        <v>2</v>
      </c>
      <c r="J8" s="13">
        <v>6</v>
      </c>
      <c r="L8" s="37" t="s">
        <v>414</v>
      </c>
      <c r="M8" s="14" t="s">
        <v>415</v>
      </c>
      <c r="N8" s="35"/>
      <c r="O8" s="38" t="s">
        <v>151</v>
      </c>
      <c r="P8" s="28"/>
      <c r="Q8" s="37"/>
      <c r="R8" s="14"/>
      <c r="S8" s="35"/>
      <c r="T8" s="38"/>
    </row>
    <row r="9" spans="1:20" ht="19.5" customHeight="1">
      <c r="A9" s="14">
        <v>19</v>
      </c>
      <c r="B9" s="15" t="s">
        <v>24</v>
      </c>
      <c r="C9" s="29">
        <v>5</v>
      </c>
      <c r="D9" s="29">
        <v>12</v>
      </c>
      <c r="E9" s="29">
        <v>-11</v>
      </c>
      <c r="F9" s="29"/>
      <c r="G9" s="29">
        <f>SUM(C9:F9)</f>
        <v>6</v>
      </c>
      <c r="H9" s="13">
        <f>COUNT(C9:F9)</f>
        <v>3</v>
      </c>
      <c r="I9" s="13">
        <v>2</v>
      </c>
      <c r="J9" s="13">
        <v>7</v>
      </c>
      <c r="L9" s="37" t="s">
        <v>416</v>
      </c>
      <c r="M9" s="14" t="s">
        <v>417</v>
      </c>
      <c r="N9" s="35"/>
      <c r="O9" s="38" t="s">
        <v>165</v>
      </c>
      <c r="P9" s="28"/>
      <c r="Q9" s="37"/>
      <c r="R9" s="14"/>
      <c r="S9" s="35"/>
      <c r="T9" s="38"/>
    </row>
    <row r="10" spans="1:20" ht="19.5" customHeight="1">
      <c r="A10" s="14">
        <v>23</v>
      </c>
      <c r="B10" s="15" t="s">
        <v>58</v>
      </c>
      <c r="C10" s="29">
        <v>-5</v>
      </c>
      <c r="D10" s="29">
        <v>3</v>
      </c>
      <c r="E10" s="29">
        <v>5</v>
      </c>
      <c r="F10" s="49"/>
      <c r="G10" s="29">
        <f>SUM(C10:F10)</f>
        <v>3</v>
      </c>
      <c r="H10" s="13">
        <f>COUNT(C10:F10)</f>
        <v>3</v>
      </c>
      <c r="I10" s="13">
        <v>2</v>
      </c>
      <c r="J10" s="13">
        <v>8</v>
      </c>
      <c r="L10" s="37"/>
      <c r="M10" s="14"/>
      <c r="N10" s="35"/>
      <c r="O10" s="38"/>
      <c r="P10" s="28"/>
      <c r="Q10" s="37"/>
      <c r="R10" s="14"/>
      <c r="S10" s="35"/>
      <c r="T10" s="38"/>
    </row>
    <row r="11" spans="1:20" ht="19.5" customHeight="1">
      <c r="A11" s="14">
        <v>10</v>
      </c>
      <c r="B11" s="15" t="s">
        <v>40</v>
      </c>
      <c r="C11" s="29">
        <v>7</v>
      </c>
      <c r="D11" s="29">
        <v>-11</v>
      </c>
      <c r="E11" s="29">
        <v>4</v>
      </c>
      <c r="F11" s="49"/>
      <c r="G11" s="29">
        <f>SUM(C11:F11)</f>
        <v>0</v>
      </c>
      <c r="H11" s="13">
        <f>COUNT(C11:F11)</f>
        <v>3</v>
      </c>
      <c r="I11" s="13">
        <v>2</v>
      </c>
      <c r="J11" s="13">
        <v>9</v>
      </c>
      <c r="L11" s="37"/>
      <c r="M11" s="14"/>
      <c r="N11" s="35"/>
      <c r="O11" s="38"/>
      <c r="P11" s="28"/>
      <c r="Q11" s="37"/>
      <c r="R11" s="14"/>
      <c r="S11" s="35"/>
      <c r="T11" s="38"/>
    </row>
    <row r="12" spans="1:20" ht="19.5" customHeight="1">
      <c r="A12" s="14">
        <v>1</v>
      </c>
      <c r="B12" s="15" t="s">
        <v>31</v>
      </c>
      <c r="C12" s="29">
        <v>8</v>
      </c>
      <c r="D12" s="29">
        <v>-3</v>
      </c>
      <c r="E12" s="29">
        <v>-5</v>
      </c>
      <c r="F12" s="29"/>
      <c r="G12" s="29">
        <f>SUM(C12:F12)</f>
        <v>0</v>
      </c>
      <c r="H12" s="13">
        <f>COUNT(C12:F12)</f>
        <v>3</v>
      </c>
      <c r="I12" s="13">
        <v>1</v>
      </c>
      <c r="J12" s="13">
        <v>10</v>
      </c>
      <c r="L12" s="37"/>
      <c r="M12" s="14"/>
      <c r="N12" s="35"/>
      <c r="O12" s="38"/>
      <c r="P12" s="28"/>
      <c r="Q12" s="37"/>
      <c r="R12" s="14"/>
      <c r="S12" s="35"/>
      <c r="T12" s="38"/>
    </row>
    <row r="13" spans="1:20" ht="19.5" customHeight="1">
      <c r="A13" s="14">
        <v>22</v>
      </c>
      <c r="B13" s="15" t="s">
        <v>18</v>
      </c>
      <c r="C13" s="29">
        <v>-5</v>
      </c>
      <c r="D13" s="29">
        <v>7</v>
      </c>
      <c r="E13" s="29">
        <v>-4</v>
      </c>
      <c r="F13" s="29"/>
      <c r="G13" s="29">
        <f>SUM(C13:F13)</f>
        <v>-2</v>
      </c>
      <c r="H13" s="13">
        <f>COUNT(C13:F13)</f>
        <v>3</v>
      </c>
      <c r="I13" s="13">
        <v>1</v>
      </c>
      <c r="J13" s="13">
        <v>11</v>
      </c>
      <c r="L13" s="39"/>
      <c r="M13" s="40"/>
      <c r="N13" s="41"/>
      <c r="O13" s="42"/>
      <c r="P13" s="28"/>
      <c r="Q13" s="39"/>
      <c r="R13" s="40"/>
      <c r="S13" s="41"/>
      <c r="T13" s="38"/>
    </row>
    <row r="14" spans="1:20" ht="19.5" customHeight="1">
      <c r="A14" s="14">
        <v>18</v>
      </c>
      <c r="B14" s="15" t="s">
        <v>20</v>
      </c>
      <c r="C14" s="29">
        <v>-8</v>
      </c>
      <c r="D14" s="29">
        <v>-3</v>
      </c>
      <c r="E14" s="29">
        <v>5</v>
      </c>
      <c r="F14" s="29"/>
      <c r="G14" s="29">
        <f>SUM(C14:F14)</f>
        <v>-6</v>
      </c>
      <c r="H14" s="13">
        <f>COUNT(C14:F14)</f>
        <v>3</v>
      </c>
      <c r="I14" s="13">
        <v>1</v>
      </c>
      <c r="J14" s="13">
        <v>12</v>
      </c>
      <c r="L14" s="28"/>
      <c r="M14" s="28"/>
      <c r="N14" s="28"/>
      <c r="O14" s="28"/>
      <c r="P14" s="28"/>
      <c r="Q14" s="28"/>
      <c r="R14" s="28"/>
      <c r="S14" s="28"/>
      <c r="T14" s="28"/>
    </row>
    <row r="15" spans="1:10" ht="19.5" customHeight="1">
      <c r="A15" s="14">
        <v>14</v>
      </c>
      <c r="B15" s="15" t="s">
        <v>7</v>
      </c>
      <c r="C15" s="29">
        <v>8</v>
      </c>
      <c r="D15" s="29">
        <v>-12</v>
      </c>
      <c r="E15" s="29">
        <v>-2</v>
      </c>
      <c r="F15" s="29"/>
      <c r="G15" s="29">
        <f>SUM(C15:F15)</f>
        <v>-6</v>
      </c>
      <c r="H15" s="13">
        <f>COUNT(C15:F15)</f>
        <v>3</v>
      </c>
      <c r="I15" s="13">
        <v>1</v>
      </c>
      <c r="J15" s="13">
        <v>12</v>
      </c>
    </row>
    <row r="16" spans="1:10" ht="19.5" customHeight="1">
      <c r="A16" s="14">
        <v>15</v>
      </c>
      <c r="B16" s="15" t="s">
        <v>27</v>
      </c>
      <c r="C16" s="29">
        <v>7</v>
      </c>
      <c r="D16" s="29">
        <v>-11</v>
      </c>
      <c r="E16" s="29">
        <v>-4</v>
      </c>
      <c r="F16" s="29"/>
      <c r="G16" s="29">
        <f>SUM(C16:F16)</f>
        <v>-8</v>
      </c>
      <c r="H16" s="13">
        <f>COUNT(C16:F16)</f>
        <v>3</v>
      </c>
      <c r="I16" s="13">
        <v>1</v>
      </c>
      <c r="J16" s="13">
        <v>14</v>
      </c>
    </row>
    <row r="17" spans="1:10" ht="19.5" customHeight="1">
      <c r="A17" s="14">
        <v>16</v>
      </c>
      <c r="B17" s="15" t="s">
        <v>45</v>
      </c>
      <c r="C17" s="29">
        <v>5</v>
      </c>
      <c r="D17" s="29">
        <v>-11</v>
      </c>
      <c r="E17" s="29">
        <v>-4</v>
      </c>
      <c r="F17" s="29"/>
      <c r="G17" s="29">
        <f>SUM(C17:F17)</f>
        <v>-10</v>
      </c>
      <c r="H17" s="13">
        <f>COUNT(C17:F17)</f>
        <v>3</v>
      </c>
      <c r="I17" s="13">
        <v>1</v>
      </c>
      <c r="J17" s="13">
        <v>15</v>
      </c>
    </row>
    <row r="18" spans="1:10" ht="19.5" customHeight="1">
      <c r="A18" s="14">
        <v>6</v>
      </c>
      <c r="B18" s="15" t="s">
        <v>33</v>
      </c>
      <c r="C18" s="29">
        <v>-12</v>
      </c>
      <c r="D18" s="29">
        <v>-11</v>
      </c>
      <c r="E18" s="29">
        <v>2</v>
      </c>
      <c r="F18" s="29"/>
      <c r="G18" s="29">
        <f>SUM(C18:F18)</f>
        <v>-21</v>
      </c>
      <c r="H18" s="13">
        <f>COUNT(C18:F18)</f>
        <v>3</v>
      </c>
      <c r="I18" s="13">
        <v>1</v>
      </c>
      <c r="J18" s="13">
        <v>16</v>
      </c>
    </row>
    <row r="19" spans="1:20" ht="19.5" customHeight="1">
      <c r="A19" s="14">
        <v>20</v>
      </c>
      <c r="B19" s="15" t="s">
        <v>44</v>
      </c>
      <c r="C19" s="29">
        <v>-6</v>
      </c>
      <c r="D19" s="29">
        <v>-12</v>
      </c>
      <c r="E19" s="29">
        <v>-5</v>
      </c>
      <c r="F19" s="29"/>
      <c r="G19" s="29">
        <f>SUM(C19:F19)</f>
        <v>-23</v>
      </c>
      <c r="H19" s="13">
        <f>COUNT(C19:F19)</f>
        <v>3</v>
      </c>
      <c r="I19" s="13">
        <v>0</v>
      </c>
      <c r="J19" s="13">
        <v>17</v>
      </c>
      <c r="L19" s="25" t="s">
        <v>132</v>
      </c>
      <c r="M19" s="26"/>
      <c r="N19" s="26"/>
      <c r="O19" s="27"/>
      <c r="P19" s="28"/>
      <c r="Q19" s="25" t="s">
        <v>133</v>
      </c>
      <c r="R19" s="26"/>
      <c r="S19" s="26"/>
      <c r="T19" s="27"/>
    </row>
    <row r="20" spans="1:20" ht="19.5" customHeight="1">
      <c r="A20" s="14">
        <v>13</v>
      </c>
      <c r="B20" s="15" t="s">
        <v>46</v>
      </c>
      <c r="C20" s="29">
        <v>-7</v>
      </c>
      <c r="D20" s="29">
        <v>-11</v>
      </c>
      <c r="E20" s="29">
        <v>-11</v>
      </c>
      <c r="F20" s="29"/>
      <c r="G20" s="29">
        <f>SUM(C20:F20)</f>
        <v>-29</v>
      </c>
      <c r="H20" s="13">
        <f>COUNT(C20:F20)</f>
        <v>3</v>
      </c>
      <c r="I20" s="13">
        <v>0</v>
      </c>
      <c r="J20" s="13">
        <v>18</v>
      </c>
      <c r="L20" s="31" t="s">
        <v>100</v>
      </c>
      <c r="M20" s="31" t="s">
        <v>101</v>
      </c>
      <c r="N20" s="32"/>
      <c r="O20" s="31" t="s">
        <v>102</v>
      </c>
      <c r="P20" s="28"/>
      <c r="Q20" s="46" t="s">
        <v>100</v>
      </c>
      <c r="R20" s="47" t="s">
        <v>101</v>
      </c>
      <c r="S20" s="44"/>
      <c r="T20" s="48" t="s">
        <v>102</v>
      </c>
    </row>
    <row r="21" spans="1:20" ht="19.5" customHeight="1">
      <c r="A21" s="14">
        <v>21</v>
      </c>
      <c r="B21" s="15" t="s">
        <v>47</v>
      </c>
      <c r="C21" s="29">
        <v>12</v>
      </c>
      <c r="D21" s="29">
        <v>7</v>
      </c>
      <c r="E21" s="29" t="s">
        <v>85</v>
      </c>
      <c r="F21" s="29"/>
      <c r="G21" s="29">
        <f>SUM(C21:F21)</f>
        <v>19</v>
      </c>
      <c r="H21" s="13">
        <f>COUNT(C21:F21)</f>
        <v>2</v>
      </c>
      <c r="I21" s="13">
        <v>2</v>
      </c>
      <c r="J21" s="13">
        <v>19</v>
      </c>
      <c r="L21" s="33" t="s">
        <v>418</v>
      </c>
      <c r="M21" s="34" t="s">
        <v>419</v>
      </c>
      <c r="N21" s="35"/>
      <c r="O21" s="36" t="s">
        <v>148</v>
      </c>
      <c r="P21" s="28"/>
      <c r="Q21" s="50"/>
      <c r="R21" s="14"/>
      <c r="S21" s="35"/>
      <c r="T21" s="51"/>
    </row>
    <row r="22" spans="1:20" ht="19.5" customHeight="1">
      <c r="A22" s="14">
        <v>5</v>
      </c>
      <c r="B22" s="15" t="s">
        <v>53</v>
      </c>
      <c r="C22" s="29">
        <v>-7</v>
      </c>
      <c r="D22" s="29">
        <v>11</v>
      </c>
      <c r="E22" s="29" t="s">
        <v>85</v>
      </c>
      <c r="F22" s="29"/>
      <c r="G22" s="29">
        <f>SUM(C22:F22)</f>
        <v>4</v>
      </c>
      <c r="H22" s="13">
        <f>COUNT(C22:F22)</f>
        <v>2</v>
      </c>
      <c r="I22" s="13">
        <v>1</v>
      </c>
      <c r="J22" s="13">
        <v>20</v>
      </c>
      <c r="L22" s="37" t="s">
        <v>420</v>
      </c>
      <c r="M22" s="14" t="s">
        <v>421</v>
      </c>
      <c r="N22" s="35"/>
      <c r="O22" s="38" t="s">
        <v>148</v>
      </c>
      <c r="P22" s="28"/>
      <c r="Q22" s="50"/>
      <c r="R22" s="14"/>
      <c r="S22" s="35"/>
      <c r="T22" s="51"/>
    </row>
    <row r="23" spans="1:20" ht="19.5" customHeight="1">
      <c r="A23" s="14">
        <v>26</v>
      </c>
      <c r="B23" s="15" t="s">
        <v>305</v>
      </c>
      <c r="C23" s="29" t="s">
        <v>85</v>
      </c>
      <c r="D23" s="29">
        <v>-11</v>
      </c>
      <c r="E23" s="29">
        <v>2</v>
      </c>
      <c r="F23" s="29"/>
      <c r="G23" s="29">
        <f>SUM(C23:F23)</f>
        <v>-9</v>
      </c>
      <c r="H23" s="13">
        <f>COUNT(C23:F23)</f>
        <v>2</v>
      </c>
      <c r="I23" s="13">
        <v>1</v>
      </c>
      <c r="J23" s="13">
        <v>21</v>
      </c>
      <c r="L23" s="37" t="s">
        <v>422</v>
      </c>
      <c r="M23" s="14" t="s">
        <v>423</v>
      </c>
      <c r="N23" s="35"/>
      <c r="O23" s="38" t="s">
        <v>424</v>
      </c>
      <c r="P23" s="28"/>
      <c r="Q23" s="50"/>
      <c r="R23" s="14"/>
      <c r="S23" s="35"/>
      <c r="T23" s="51"/>
    </row>
    <row r="24" spans="1:20" ht="19.5" customHeight="1">
      <c r="A24" s="14">
        <v>11</v>
      </c>
      <c r="B24" s="15" t="s">
        <v>391</v>
      </c>
      <c r="C24" s="29">
        <v>-7</v>
      </c>
      <c r="D24" s="29">
        <v>-7</v>
      </c>
      <c r="E24" s="29" t="s">
        <v>85</v>
      </c>
      <c r="F24" s="49"/>
      <c r="G24" s="29">
        <f>SUM(C24:F24)</f>
        <v>-14</v>
      </c>
      <c r="H24" s="13">
        <f>COUNT(C24:F24)</f>
        <v>2</v>
      </c>
      <c r="I24" s="13">
        <v>0</v>
      </c>
      <c r="J24" s="13">
        <v>22</v>
      </c>
      <c r="L24" s="37" t="s">
        <v>211</v>
      </c>
      <c r="M24" s="14" t="s">
        <v>425</v>
      </c>
      <c r="N24" s="35"/>
      <c r="O24" s="38" t="s">
        <v>126</v>
      </c>
      <c r="P24" s="28"/>
      <c r="Q24" s="50"/>
      <c r="R24" s="14"/>
      <c r="S24" s="35"/>
      <c r="T24" s="51"/>
    </row>
    <row r="25" spans="1:20" ht="19.5" customHeight="1">
      <c r="A25" s="14">
        <v>7</v>
      </c>
      <c r="B25" s="15" t="s">
        <v>16</v>
      </c>
      <c r="C25" s="29">
        <v>-12</v>
      </c>
      <c r="D25" s="29">
        <v>-7</v>
      </c>
      <c r="E25" s="29" t="s">
        <v>85</v>
      </c>
      <c r="F25" s="29"/>
      <c r="G25" s="29">
        <f>SUM(C25:F25)</f>
        <v>-19</v>
      </c>
      <c r="H25" s="13">
        <f>COUNT(C25:F25)</f>
        <v>2</v>
      </c>
      <c r="I25" s="13">
        <v>0</v>
      </c>
      <c r="J25" s="13">
        <v>23</v>
      </c>
      <c r="K25" s="28"/>
      <c r="L25" s="37" t="s">
        <v>426</v>
      </c>
      <c r="M25" s="14" t="s">
        <v>242</v>
      </c>
      <c r="N25" s="35"/>
      <c r="O25" s="38" t="s">
        <v>105</v>
      </c>
      <c r="P25" s="28"/>
      <c r="Q25" s="50"/>
      <c r="R25" s="14"/>
      <c r="S25" s="35"/>
      <c r="T25" s="51"/>
    </row>
    <row r="26" spans="1:20" ht="19.5" customHeight="1">
      <c r="A26" s="14">
        <v>9</v>
      </c>
      <c r="B26" s="15" t="s">
        <v>4</v>
      </c>
      <c r="C26" s="29">
        <v>6</v>
      </c>
      <c r="D26" s="29" t="s">
        <v>85</v>
      </c>
      <c r="E26" s="29" t="s">
        <v>85</v>
      </c>
      <c r="F26" s="29"/>
      <c r="G26" s="29">
        <f>SUM(C26:F26)</f>
        <v>6</v>
      </c>
      <c r="H26" s="13">
        <f>COUNT(C26:F26)</f>
        <v>1</v>
      </c>
      <c r="I26" s="13">
        <v>1</v>
      </c>
      <c r="J26" s="13">
        <v>24</v>
      </c>
      <c r="K26" s="28"/>
      <c r="L26" s="37"/>
      <c r="M26" s="14"/>
      <c r="N26" s="35"/>
      <c r="O26" s="38"/>
      <c r="P26" s="28"/>
      <c r="Q26" s="50"/>
      <c r="R26" s="14"/>
      <c r="S26" s="35"/>
      <c r="T26" s="51"/>
    </row>
    <row r="27" spans="1:20" ht="19.5" customHeight="1">
      <c r="A27" s="14">
        <v>24</v>
      </c>
      <c r="B27" s="15" t="s">
        <v>386</v>
      </c>
      <c r="C27" s="29">
        <v>-6</v>
      </c>
      <c r="D27" s="29" t="s">
        <v>85</v>
      </c>
      <c r="E27" s="29" t="s">
        <v>85</v>
      </c>
      <c r="F27" s="29"/>
      <c r="G27" s="29">
        <f>SUM(C27:F27)</f>
        <v>-6</v>
      </c>
      <c r="H27" s="13">
        <f>COUNT(C27:F27)</f>
        <v>1</v>
      </c>
      <c r="I27" s="13">
        <v>0</v>
      </c>
      <c r="J27" s="13">
        <v>25</v>
      </c>
      <c r="K27" s="28"/>
      <c r="L27" s="37"/>
      <c r="M27" s="14"/>
      <c r="N27" s="35"/>
      <c r="O27" s="38"/>
      <c r="P27" s="28"/>
      <c r="Q27" s="50"/>
      <c r="R27" s="14"/>
      <c r="S27" s="35"/>
      <c r="T27" s="51"/>
    </row>
    <row r="28" spans="1:20" ht="19.5" customHeight="1">
      <c r="A28" s="14">
        <v>12</v>
      </c>
      <c r="B28" s="15" t="s">
        <v>30</v>
      </c>
      <c r="C28" s="29">
        <v>-8</v>
      </c>
      <c r="D28" s="29" t="s">
        <v>85</v>
      </c>
      <c r="E28" s="29" t="s">
        <v>85</v>
      </c>
      <c r="F28" s="29"/>
      <c r="G28" s="29">
        <f>SUM(C28:F28)</f>
        <v>-8</v>
      </c>
      <c r="H28" s="13">
        <f>COUNT(C28:F28)</f>
        <v>1</v>
      </c>
      <c r="I28" s="13">
        <v>0</v>
      </c>
      <c r="J28" s="13">
        <v>26</v>
      </c>
      <c r="K28" s="28"/>
      <c r="L28" s="37"/>
      <c r="M28" s="14"/>
      <c r="N28" s="35"/>
      <c r="O28" s="38"/>
      <c r="P28" s="28"/>
      <c r="Q28" s="50"/>
      <c r="R28" s="14"/>
      <c r="S28" s="35"/>
      <c r="T28" s="51"/>
    </row>
    <row r="29" spans="12:20" ht="20.25">
      <c r="L29" s="37"/>
      <c r="M29" s="14"/>
      <c r="N29" s="35"/>
      <c r="O29" s="38"/>
      <c r="P29" s="28"/>
      <c r="Q29" s="50"/>
      <c r="R29" s="14"/>
      <c r="S29" s="35"/>
      <c r="T29" s="51"/>
    </row>
    <row r="30" spans="12:20" ht="20.25">
      <c r="L30" s="39"/>
      <c r="M30" s="40"/>
      <c r="N30" s="41"/>
      <c r="O30" s="42"/>
      <c r="P30" s="28"/>
      <c r="Q30" s="50"/>
      <c r="R30" s="14"/>
      <c r="S30" s="35"/>
      <c r="T30" s="51"/>
    </row>
    <row r="31" spans="16:20" ht="20.25">
      <c r="P31" s="28"/>
      <c r="Q31" s="50"/>
      <c r="R31" s="14"/>
      <c r="S31" s="35"/>
      <c r="T31" s="51"/>
    </row>
    <row r="32" spans="16:20" ht="20.25">
      <c r="P32" s="28"/>
      <c r="Q32" s="52"/>
      <c r="R32" s="53"/>
      <c r="S32" s="54"/>
      <c r="T32" s="55"/>
    </row>
  </sheetData>
  <sheetProtection/>
  <mergeCells count="1">
    <mergeCell ref="A1:B1"/>
  </mergeCell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32"/>
  <sheetViews>
    <sheetView zoomScale="75" zoomScaleNormal="75" workbookViewId="0" topLeftCell="A1">
      <selection activeCell="I27" sqref="I27"/>
    </sheetView>
  </sheetViews>
  <sheetFormatPr defaultColWidth="11.421875" defaultRowHeight="12.75"/>
  <cols>
    <col min="1" max="1" width="9.57421875" style="0" customWidth="1"/>
    <col min="2" max="2" width="53.421875" style="0" customWidth="1"/>
    <col min="3" max="4" width="5.421875" style="0" customWidth="1"/>
    <col min="5" max="5" width="6.00390625" style="0" customWidth="1"/>
    <col min="6" max="6" width="5.421875" style="0" customWidth="1"/>
    <col min="7" max="7" width="6.00390625" style="0" customWidth="1"/>
    <col min="8" max="8" width="8.8515625" style="0" customWidth="1"/>
    <col min="9" max="9" width="9.7109375" style="0" customWidth="1"/>
    <col min="10" max="10" width="5.421875" style="0" customWidth="1"/>
    <col min="11" max="11" width="12.8515625" style="0" customWidth="1"/>
    <col min="12" max="12" width="12.57421875" style="0" customWidth="1"/>
    <col min="13" max="13" width="3.8515625" style="0" customWidth="1"/>
    <col min="14" max="16" width="11.00390625" style="0" customWidth="1"/>
    <col min="17" max="17" width="12.57421875" style="0" customWidth="1"/>
    <col min="18" max="18" width="3.140625" style="0" customWidth="1"/>
    <col min="19" max="16384" width="11.00390625" style="0" customWidth="1"/>
  </cols>
  <sheetData>
    <row r="1" spans="1:19" ht="72.75" customHeight="1">
      <c r="A1" s="5" t="s">
        <v>380</v>
      </c>
      <c r="B1" s="5"/>
      <c r="C1" s="7" t="s">
        <v>76</v>
      </c>
      <c r="D1" s="7"/>
      <c r="E1" s="7"/>
      <c r="F1" s="7"/>
      <c r="G1" s="7"/>
      <c r="H1" s="7"/>
      <c r="I1" s="7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9.5" customHeight="1">
      <c r="A2" s="8" t="s">
        <v>93</v>
      </c>
      <c r="B2" s="9" t="s">
        <v>1</v>
      </c>
      <c r="C2" s="24">
        <v>1</v>
      </c>
      <c r="D2" s="24">
        <v>2</v>
      </c>
      <c r="E2" s="24">
        <v>3</v>
      </c>
      <c r="F2" s="24">
        <v>4</v>
      </c>
      <c r="G2" s="24" t="s">
        <v>94</v>
      </c>
      <c r="H2" s="24" t="s">
        <v>95</v>
      </c>
      <c r="I2" s="24" t="s">
        <v>66</v>
      </c>
      <c r="K2" s="25" t="s">
        <v>98</v>
      </c>
      <c r="L2" s="26"/>
      <c r="M2" s="26"/>
      <c r="N2" s="27"/>
      <c r="O2" s="28"/>
      <c r="P2" s="25" t="s">
        <v>99</v>
      </c>
      <c r="Q2" s="26"/>
      <c r="R2" s="26"/>
      <c r="S2" s="27"/>
    </row>
    <row r="3" spans="1:19" ht="19.5" customHeight="1">
      <c r="A3" s="14">
        <v>22</v>
      </c>
      <c r="B3" s="15" t="s">
        <v>427</v>
      </c>
      <c r="C3" s="29">
        <v>13</v>
      </c>
      <c r="D3" s="29">
        <v>9</v>
      </c>
      <c r="E3" s="29">
        <v>2</v>
      </c>
      <c r="F3" s="29"/>
      <c r="G3" s="29">
        <f>SUM(C3:F3)</f>
        <v>24</v>
      </c>
      <c r="H3" s="13">
        <f>COUNT(C3:F3)</f>
        <v>3</v>
      </c>
      <c r="I3" s="13">
        <v>1</v>
      </c>
      <c r="K3" s="31" t="s">
        <v>100</v>
      </c>
      <c r="L3" s="31" t="s">
        <v>101</v>
      </c>
      <c r="M3" s="32"/>
      <c r="N3" s="31" t="s">
        <v>102</v>
      </c>
      <c r="O3" s="28"/>
      <c r="P3" s="31" t="s">
        <v>100</v>
      </c>
      <c r="Q3" s="31" t="s">
        <v>101</v>
      </c>
      <c r="R3" s="32"/>
      <c r="S3" s="31" t="s">
        <v>102</v>
      </c>
    </row>
    <row r="4" spans="1:19" ht="19.5" customHeight="1">
      <c r="A4" s="14">
        <v>11</v>
      </c>
      <c r="B4" s="15" t="s">
        <v>6</v>
      </c>
      <c r="C4" s="29">
        <v>6</v>
      </c>
      <c r="D4" s="29">
        <v>7</v>
      </c>
      <c r="E4" s="29">
        <v>7</v>
      </c>
      <c r="F4" s="29"/>
      <c r="G4" s="29">
        <f>SUM(C4:F4)</f>
        <v>20</v>
      </c>
      <c r="H4" s="13">
        <f>COUNT(C4:F4)</f>
        <v>3</v>
      </c>
      <c r="I4" s="13">
        <v>2</v>
      </c>
      <c r="K4" s="33" t="s">
        <v>181</v>
      </c>
      <c r="L4" s="34" t="s">
        <v>280</v>
      </c>
      <c r="M4" s="35"/>
      <c r="N4" s="36" t="s">
        <v>129</v>
      </c>
      <c r="O4" s="28"/>
      <c r="P4" s="33" t="s">
        <v>428</v>
      </c>
      <c r="Q4" s="34" t="s">
        <v>147</v>
      </c>
      <c r="R4" s="35"/>
      <c r="S4" s="38" t="s">
        <v>113</v>
      </c>
    </row>
    <row r="5" spans="1:19" ht="19.5" customHeight="1">
      <c r="A5" s="14">
        <v>4</v>
      </c>
      <c r="B5" s="15" t="s">
        <v>11</v>
      </c>
      <c r="C5" s="29">
        <v>3</v>
      </c>
      <c r="D5" s="29">
        <v>5</v>
      </c>
      <c r="E5" s="29">
        <v>5</v>
      </c>
      <c r="F5" s="29"/>
      <c r="G5" s="29">
        <f>SUM(C5:F5)</f>
        <v>13</v>
      </c>
      <c r="H5" s="13">
        <v>3</v>
      </c>
      <c r="I5" s="13">
        <v>3</v>
      </c>
      <c r="K5" s="37" t="s">
        <v>265</v>
      </c>
      <c r="L5" s="14" t="s">
        <v>429</v>
      </c>
      <c r="M5" s="35"/>
      <c r="N5" s="38" t="s">
        <v>118</v>
      </c>
      <c r="O5" s="28"/>
      <c r="P5" s="37" t="s">
        <v>264</v>
      </c>
      <c r="Q5" s="14" t="s">
        <v>430</v>
      </c>
      <c r="R5" s="35"/>
      <c r="S5" s="38" t="s">
        <v>126</v>
      </c>
    </row>
    <row r="6" spans="1:19" ht="19.5" customHeight="1">
      <c r="A6" s="14">
        <v>7</v>
      </c>
      <c r="B6" s="15" t="s">
        <v>8</v>
      </c>
      <c r="C6" s="29">
        <v>6</v>
      </c>
      <c r="D6" s="29">
        <v>1</v>
      </c>
      <c r="E6" s="29">
        <v>2</v>
      </c>
      <c r="F6" s="29"/>
      <c r="G6" s="29">
        <f>SUM(C6:F6)</f>
        <v>9</v>
      </c>
      <c r="H6" s="13">
        <v>3</v>
      </c>
      <c r="I6" s="13">
        <v>4</v>
      </c>
      <c r="K6" s="37" t="s">
        <v>425</v>
      </c>
      <c r="L6" s="14" t="s">
        <v>217</v>
      </c>
      <c r="M6" s="35"/>
      <c r="N6" s="38" t="s">
        <v>108</v>
      </c>
      <c r="O6" s="28"/>
      <c r="P6" s="37" t="s">
        <v>431</v>
      </c>
      <c r="Q6" s="14" t="s">
        <v>432</v>
      </c>
      <c r="R6" s="35"/>
      <c r="S6" s="38" t="s">
        <v>208</v>
      </c>
    </row>
    <row r="7" spans="1:19" ht="19.5" customHeight="1">
      <c r="A7" s="14">
        <v>17</v>
      </c>
      <c r="B7" s="15" t="s">
        <v>395</v>
      </c>
      <c r="C7" s="29">
        <v>5</v>
      </c>
      <c r="D7" s="29">
        <v>7</v>
      </c>
      <c r="E7" s="29">
        <v>-3</v>
      </c>
      <c r="F7" s="29"/>
      <c r="G7" s="29">
        <f>SUM(C7:F7)</f>
        <v>9</v>
      </c>
      <c r="H7" s="13">
        <v>2</v>
      </c>
      <c r="I7" s="13">
        <v>5</v>
      </c>
      <c r="K7" s="37" t="s">
        <v>433</v>
      </c>
      <c r="L7" s="14" t="s">
        <v>434</v>
      </c>
      <c r="M7" s="35"/>
      <c r="N7" s="38" t="s">
        <v>173</v>
      </c>
      <c r="O7" s="28"/>
      <c r="P7" s="37" t="s">
        <v>435</v>
      </c>
      <c r="Q7" s="14" t="s">
        <v>436</v>
      </c>
      <c r="R7" s="35"/>
      <c r="S7" s="38" t="s">
        <v>208</v>
      </c>
    </row>
    <row r="8" spans="1:19" ht="19.5" customHeight="1">
      <c r="A8" s="14">
        <v>9</v>
      </c>
      <c r="B8" s="15" t="s">
        <v>15</v>
      </c>
      <c r="C8" s="29">
        <v>5</v>
      </c>
      <c r="D8" s="29">
        <v>6</v>
      </c>
      <c r="E8" s="29">
        <v>-5</v>
      </c>
      <c r="F8" s="29"/>
      <c r="G8" s="29">
        <f>SUM(C8:F8)</f>
        <v>6</v>
      </c>
      <c r="H8" s="13">
        <v>2</v>
      </c>
      <c r="I8" s="13">
        <v>6</v>
      </c>
      <c r="K8" s="37" t="s">
        <v>437</v>
      </c>
      <c r="L8" s="14" t="s">
        <v>438</v>
      </c>
      <c r="M8" s="35"/>
      <c r="N8" s="38" t="s">
        <v>173</v>
      </c>
      <c r="O8" s="28"/>
      <c r="P8" s="37" t="s">
        <v>439</v>
      </c>
      <c r="Q8" s="14" t="s">
        <v>440</v>
      </c>
      <c r="R8" s="35"/>
      <c r="S8" s="38" t="s">
        <v>173</v>
      </c>
    </row>
    <row r="9" spans="1:19" ht="19.5" customHeight="1">
      <c r="A9" s="14">
        <v>16</v>
      </c>
      <c r="B9" s="15" t="s">
        <v>24</v>
      </c>
      <c r="C9" s="29">
        <v>5</v>
      </c>
      <c r="D9" s="29">
        <v>8</v>
      </c>
      <c r="E9" s="29">
        <v>-7</v>
      </c>
      <c r="F9" s="29"/>
      <c r="G9" s="29">
        <f>SUM(C9:F9)</f>
        <v>6</v>
      </c>
      <c r="H9" s="13">
        <v>2</v>
      </c>
      <c r="I9" s="13">
        <v>7</v>
      </c>
      <c r="K9" s="37" t="s">
        <v>441</v>
      </c>
      <c r="L9" s="14" t="s">
        <v>442</v>
      </c>
      <c r="M9" s="35"/>
      <c r="N9" s="38" t="s">
        <v>113</v>
      </c>
      <c r="O9" s="28"/>
      <c r="P9" s="37"/>
      <c r="Q9" s="14"/>
      <c r="R9" s="35"/>
      <c r="S9" s="38"/>
    </row>
    <row r="10" spans="1:19" ht="19.5" customHeight="1">
      <c r="A10" s="14">
        <v>13</v>
      </c>
      <c r="B10" s="15" t="s">
        <v>9</v>
      </c>
      <c r="C10" s="29">
        <v>8</v>
      </c>
      <c r="D10" s="29">
        <v>-9</v>
      </c>
      <c r="E10" s="29">
        <v>2</v>
      </c>
      <c r="F10" s="29"/>
      <c r="G10" s="29">
        <f>SUM(C10:F10)</f>
        <v>1</v>
      </c>
      <c r="H10" s="13">
        <v>2</v>
      </c>
      <c r="I10" s="13">
        <v>8</v>
      </c>
      <c r="K10" s="37"/>
      <c r="L10" s="14"/>
      <c r="M10" s="35"/>
      <c r="N10" s="38"/>
      <c r="O10" s="28"/>
      <c r="P10" s="37"/>
      <c r="Q10" s="14"/>
      <c r="R10" s="35"/>
      <c r="S10" s="38"/>
    </row>
    <row r="11" spans="1:19" ht="19.5" customHeight="1">
      <c r="A11" s="14">
        <v>2</v>
      </c>
      <c r="B11" s="15" t="s">
        <v>35</v>
      </c>
      <c r="C11" s="29">
        <v>-13</v>
      </c>
      <c r="D11" s="29">
        <v>5</v>
      </c>
      <c r="E11" s="29">
        <v>7</v>
      </c>
      <c r="F11" s="29"/>
      <c r="G11" s="29">
        <f>SUM(C11:F11)</f>
        <v>-1</v>
      </c>
      <c r="H11" s="13">
        <v>2</v>
      </c>
      <c r="I11" s="13">
        <v>9</v>
      </c>
      <c r="K11" s="37"/>
      <c r="L11" s="14"/>
      <c r="M11" s="35"/>
      <c r="N11" s="38"/>
      <c r="O11" s="28"/>
      <c r="P11" s="37"/>
      <c r="Q11" s="14"/>
      <c r="R11" s="35"/>
      <c r="S11" s="38"/>
    </row>
    <row r="12" spans="1:19" ht="19.5" customHeight="1">
      <c r="A12" s="14">
        <v>3</v>
      </c>
      <c r="B12" s="15" t="s">
        <v>23</v>
      </c>
      <c r="C12" s="29">
        <v>-13</v>
      </c>
      <c r="D12" s="29">
        <v>6</v>
      </c>
      <c r="E12" s="29">
        <v>5</v>
      </c>
      <c r="F12" s="49"/>
      <c r="G12" s="29">
        <f>SUM(C12:F12)</f>
        <v>-2</v>
      </c>
      <c r="H12" s="13">
        <v>2</v>
      </c>
      <c r="I12" s="13">
        <v>10</v>
      </c>
      <c r="K12" s="37"/>
      <c r="L12" s="14"/>
      <c r="M12" s="35"/>
      <c r="N12" s="38"/>
      <c r="O12" s="28"/>
      <c r="P12" s="37"/>
      <c r="Q12" s="14"/>
      <c r="R12" s="35"/>
      <c r="S12" s="38"/>
    </row>
    <row r="13" spans="1:19" ht="19.5" customHeight="1">
      <c r="A13" s="14">
        <v>15</v>
      </c>
      <c r="B13" s="15" t="s">
        <v>46</v>
      </c>
      <c r="C13" s="29">
        <v>8</v>
      </c>
      <c r="D13" s="29">
        <v>-6</v>
      </c>
      <c r="E13" s="29">
        <v>-2</v>
      </c>
      <c r="F13" s="49"/>
      <c r="G13" s="29">
        <f>SUM(C13:F13)</f>
        <v>0</v>
      </c>
      <c r="H13" s="13">
        <v>1</v>
      </c>
      <c r="I13" s="13">
        <v>11</v>
      </c>
      <c r="K13" s="39"/>
      <c r="L13" s="40"/>
      <c r="M13" s="41"/>
      <c r="N13" s="42"/>
      <c r="O13" s="28"/>
      <c r="P13" s="39"/>
      <c r="Q13" s="40"/>
      <c r="R13" s="41"/>
      <c r="S13" s="38"/>
    </row>
    <row r="14" spans="1:19" ht="19.5" customHeight="1">
      <c r="A14" s="14">
        <v>23</v>
      </c>
      <c r="B14" s="15" t="s">
        <v>443</v>
      </c>
      <c r="C14" s="29">
        <v>3</v>
      </c>
      <c r="D14" s="29">
        <v>-1</v>
      </c>
      <c r="E14" s="29">
        <v>-3</v>
      </c>
      <c r="F14" s="29"/>
      <c r="G14" s="29">
        <f>SUM(C14:F14)</f>
        <v>-1</v>
      </c>
      <c r="H14" s="13">
        <v>1</v>
      </c>
      <c r="I14" s="13">
        <v>12</v>
      </c>
      <c r="K14" s="28"/>
      <c r="L14" s="28"/>
      <c r="M14" s="28"/>
      <c r="N14" s="28"/>
      <c r="O14" s="28"/>
      <c r="P14" s="28"/>
      <c r="Q14" s="28"/>
      <c r="R14" s="28"/>
      <c r="S14" s="28"/>
    </row>
    <row r="15" spans="1:9" ht="19.5" customHeight="1">
      <c r="A15" s="14">
        <v>25</v>
      </c>
      <c r="B15" s="15" t="s">
        <v>44</v>
      </c>
      <c r="C15" s="29">
        <v>3</v>
      </c>
      <c r="D15" s="29">
        <v>-5</v>
      </c>
      <c r="E15" s="29">
        <v>-2</v>
      </c>
      <c r="F15" s="29"/>
      <c r="G15" s="29">
        <f>SUM(C15:F15)</f>
        <v>-4</v>
      </c>
      <c r="H15" s="13">
        <v>1</v>
      </c>
      <c r="I15" s="13">
        <v>13</v>
      </c>
    </row>
    <row r="16" spans="1:9" ht="19.5" customHeight="1">
      <c r="A16" s="14">
        <v>21</v>
      </c>
      <c r="B16" s="15" t="s">
        <v>444</v>
      </c>
      <c r="C16" s="29">
        <v>-5</v>
      </c>
      <c r="D16" s="29">
        <v>1</v>
      </c>
      <c r="E16" s="29">
        <v>-2</v>
      </c>
      <c r="F16" s="29"/>
      <c r="G16" s="29">
        <f>SUM(C16:F16)</f>
        <v>-6</v>
      </c>
      <c r="H16" s="13">
        <v>1</v>
      </c>
      <c r="I16" s="13">
        <v>14</v>
      </c>
    </row>
    <row r="17" spans="1:9" ht="19.5" customHeight="1">
      <c r="A17" s="14">
        <v>10</v>
      </c>
      <c r="B17" s="15" t="s">
        <v>27</v>
      </c>
      <c r="C17" s="29">
        <v>-8</v>
      </c>
      <c r="D17" s="29">
        <v>8</v>
      </c>
      <c r="E17" s="29">
        <v>-7</v>
      </c>
      <c r="F17" s="29"/>
      <c r="G17" s="29">
        <f>SUM(C17:F17)</f>
        <v>-7</v>
      </c>
      <c r="H17" s="13">
        <v>1</v>
      </c>
      <c r="I17" s="13">
        <v>15</v>
      </c>
    </row>
    <row r="18" spans="1:9" ht="19.5" customHeight="1">
      <c r="A18" s="14">
        <v>5</v>
      </c>
      <c r="B18" s="15" t="s">
        <v>388</v>
      </c>
      <c r="C18" s="29">
        <v>-3</v>
      </c>
      <c r="D18" s="29">
        <v>-7</v>
      </c>
      <c r="E18" s="29">
        <v>3</v>
      </c>
      <c r="F18" s="29"/>
      <c r="G18" s="29">
        <f>SUM(C18:F18)</f>
        <v>-7</v>
      </c>
      <c r="H18" s="13">
        <v>1</v>
      </c>
      <c r="I18" s="13">
        <v>16</v>
      </c>
    </row>
    <row r="19" spans="1:19" ht="19.5" customHeight="1">
      <c r="A19" s="14">
        <v>1</v>
      </c>
      <c r="B19" s="15" t="s">
        <v>40</v>
      </c>
      <c r="C19" s="29">
        <v>-5</v>
      </c>
      <c r="D19" s="29">
        <v>-6</v>
      </c>
      <c r="E19" s="29">
        <v>3</v>
      </c>
      <c r="F19" s="29"/>
      <c r="G19" s="29">
        <f>SUM(C19:F19)</f>
        <v>-8</v>
      </c>
      <c r="H19" s="13">
        <v>1</v>
      </c>
      <c r="I19" s="13">
        <v>17</v>
      </c>
      <c r="K19" s="25" t="s">
        <v>132</v>
      </c>
      <c r="L19" s="26"/>
      <c r="M19" s="26"/>
      <c r="N19" s="27"/>
      <c r="O19" s="28"/>
      <c r="P19" s="25" t="s">
        <v>133</v>
      </c>
      <c r="Q19" s="26"/>
      <c r="R19" s="26"/>
      <c r="S19" s="27"/>
    </row>
    <row r="20" spans="1:19" ht="19.5" customHeight="1">
      <c r="A20" s="14">
        <v>18</v>
      </c>
      <c r="B20" s="15" t="s">
        <v>7</v>
      </c>
      <c r="C20" s="29">
        <v>-6</v>
      </c>
      <c r="D20" s="29">
        <v>-9</v>
      </c>
      <c r="E20" s="29">
        <v>2</v>
      </c>
      <c r="F20" s="29"/>
      <c r="G20" s="29">
        <f>SUM(C20:F20)</f>
        <v>-13</v>
      </c>
      <c r="H20" s="13">
        <v>1</v>
      </c>
      <c r="I20" s="13">
        <v>18</v>
      </c>
      <c r="K20" s="31" t="s">
        <v>100</v>
      </c>
      <c r="L20" s="31" t="s">
        <v>101</v>
      </c>
      <c r="M20" s="32"/>
      <c r="N20" s="31" t="s">
        <v>102</v>
      </c>
      <c r="O20" s="28"/>
      <c r="P20" s="46" t="s">
        <v>100</v>
      </c>
      <c r="Q20" s="47" t="s">
        <v>101</v>
      </c>
      <c r="R20" s="44"/>
      <c r="S20" s="48" t="s">
        <v>102</v>
      </c>
    </row>
    <row r="21" spans="1:19" ht="19.5" customHeight="1">
      <c r="A21" s="14">
        <v>14</v>
      </c>
      <c r="B21" s="15" t="s">
        <v>90</v>
      </c>
      <c r="C21" s="29">
        <v>-5</v>
      </c>
      <c r="D21" s="29">
        <v>-5</v>
      </c>
      <c r="E21" s="29">
        <v>-5</v>
      </c>
      <c r="F21" s="29"/>
      <c r="G21" s="29">
        <f>SUM(C21:F21)</f>
        <v>-15</v>
      </c>
      <c r="H21" s="13">
        <v>0</v>
      </c>
      <c r="I21" s="13">
        <v>19</v>
      </c>
      <c r="K21" s="33" t="s">
        <v>407</v>
      </c>
      <c r="L21" s="34" t="s">
        <v>346</v>
      </c>
      <c r="M21" s="35"/>
      <c r="N21" s="36" t="s">
        <v>108</v>
      </c>
      <c r="O21" s="28"/>
      <c r="P21" s="50"/>
      <c r="Q21" s="14"/>
      <c r="R21" s="35"/>
      <c r="S21" s="51"/>
    </row>
    <row r="22" spans="1:19" ht="19.5" customHeight="1">
      <c r="A22" s="14">
        <v>8</v>
      </c>
      <c r="B22" s="15" t="s">
        <v>16</v>
      </c>
      <c r="C22" s="29">
        <v>-6</v>
      </c>
      <c r="D22" s="29">
        <v>-8</v>
      </c>
      <c r="E22" s="29">
        <v>-2</v>
      </c>
      <c r="F22" s="29"/>
      <c r="G22" s="29">
        <f>SUM(C22:F22)</f>
        <v>-16</v>
      </c>
      <c r="H22" s="13">
        <v>0</v>
      </c>
      <c r="I22" s="13">
        <v>20</v>
      </c>
      <c r="K22" s="37" t="s">
        <v>224</v>
      </c>
      <c r="L22" s="14" t="s">
        <v>354</v>
      </c>
      <c r="M22" s="35"/>
      <c r="N22" s="38" t="s">
        <v>173</v>
      </c>
      <c r="O22" s="28"/>
      <c r="P22" s="50"/>
      <c r="Q22" s="14"/>
      <c r="R22" s="35"/>
      <c r="S22" s="51"/>
    </row>
    <row r="23" spans="1:19" ht="19.5" customHeight="1">
      <c r="A23" s="14">
        <v>20</v>
      </c>
      <c r="B23" s="15" t="s">
        <v>33</v>
      </c>
      <c r="C23" s="29">
        <v>-3</v>
      </c>
      <c r="D23" s="29">
        <v>9</v>
      </c>
      <c r="E23" s="29" t="s">
        <v>85</v>
      </c>
      <c r="F23" s="29"/>
      <c r="G23" s="29">
        <f>SUM(C23:F23)</f>
        <v>6</v>
      </c>
      <c r="H23" s="13">
        <v>1</v>
      </c>
      <c r="I23" s="13">
        <v>21</v>
      </c>
      <c r="K23" s="37" t="s">
        <v>430</v>
      </c>
      <c r="L23" s="14" t="s">
        <v>445</v>
      </c>
      <c r="M23" s="35"/>
      <c r="N23" s="38" t="s">
        <v>129</v>
      </c>
      <c r="O23" s="28"/>
      <c r="P23" s="50"/>
      <c r="Q23" s="14"/>
      <c r="R23" s="35"/>
      <c r="S23" s="51"/>
    </row>
    <row r="24" spans="1:19" ht="19.5" customHeight="1">
      <c r="A24" s="14">
        <v>6</v>
      </c>
      <c r="B24" s="15" t="s">
        <v>390</v>
      </c>
      <c r="C24" s="29">
        <v>13</v>
      </c>
      <c r="D24" s="29">
        <v>-8</v>
      </c>
      <c r="E24" s="29" t="s">
        <v>85</v>
      </c>
      <c r="F24" s="29"/>
      <c r="G24" s="29">
        <f>SUM(C24:F24)</f>
        <v>5</v>
      </c>
      <c r="H24" s="13">
        <v>1</v>
      </c>
      <c r="I24" s="13">
        <v>22</v>
      </c>
      <c r="K24" s="37" t="s">
        <v>446</v>
      </c>
      <c r="L24" s="14" t="s">
        <v>447</v>
      </c>
      <c r="M24" s="35"/>
      <c r="N24" s="38" t="s">
        <v>139</v>
      </c>
      <c r="O24" s="28"/>
      <c r="P24" s="50"/>
      <c r="Q24" s="14"/>
      <c r="R24" s="35"/>
      <c r="S24" s="51"/>
    </row>
    <row r="25" spans="1:19" ht="19.5" customHeight="1">
      <c r="A25" s="14">
        <v>12</v>
      </c>
      <c r="B25" s="15" t="s">
        <v>4</v>
      </c>
      <c r="C25" s="29">
        <v>5</v>
      </c>
      <c r="D25" s="29">
        <v>-1</v>
      </c>
      <c r="E25" s="29" t="s">
        <v>85</v>
      </c>
      <c r="F25" s="49"/>
      <c r="G25" s="29">
        <f>SUM(C25:F25)</f>
        <v>4</v>
      </c>
      <c r="H25" s="13">
        <v>1</v>
      </c>
      <c r="I25" s="13">
        <v>23</v>
      </c>
      <c r="J25" s="28"/>
      <c r="K25" s="37" t="s">
        <v>448</v>
      </c>
      <c r="L25" s="14" t="s">
        <v>449</v>
      </c>
      <c r="M25" s="35"/>
      <c r="N25" s="38" t="s">
        <v>136</v>
      </c>
      <c r="O25" s="28"/>
      <c r="P25" s="50"/>
      <c r="Q25" s="14"/>
      <c r="R25" s="35"/>
      <c r="S25" s="51"/>
    </row>
    <row r="26" spans="1:19" ht="19.5" customHeight="1">
      <c r="A26" s="14">
        <v>19</v>
      </c>
      <c r="B26" s="15" t="s">
        <v>22</v>
      </c>
      <c r="C26" s="29">
        <v>-8</v>
      </c>
      <c r="D26" s="29">
        <v>-7</v>
      </c>
      <c r="E26" s="29" t="s">
        <v>85</v>
      </c>
      <c r="F26" s="29"/>
      <c r="G26" s="29">
        <f>SUM(C26:F26)</f>
        <v>-15</v>
      </c>
      <c r="H26" s="13">
        <v>0</v>
      </c>
      <c r="I26" s="13">
        <v>24</v>
      </c>
      <c r="J26" s="28"/>
      <c r="K26" s="37" t="s">
        <v>450</v>
      </c>
      <c r="L26" s="14" t="s">
        <v>155</v>
      </c>
      <c r="M26" s="35"/>
      <c r="N26" s="38" t="s">
        <v>126</v>
      </c>
      <c r="O26" s="28"/>
      <c r="P26" s="50"/>
      <c r="Q26" s="14"/>
      <c r="R26" s="35"/>
      <c r="S26" s="51"/>
    </row>
    <row r="27" spans="1:19" ht="19.5" customHeight="1">
      <c r="A27" s="14">
        <v>24</v>
      </c>
      <c r="B27" s="15" t="s">
        <v>30</v>
      </c>
      <c r="C27" s="29">
        <v>-5</v>
      </c>
      <c r="D27" s="29" t="s">
        <v>85</v>
      </c>
      <c r="E27" s="29" t="s">
        <v>85</v>
      </c>
      <c r="F27" s="29"/>
      <c r="G27" s="29">
        <f>SUM(C27:F27)</f>
        <v>-5</v>
      </c>
      <c r="H27" s="13">
        <v>0</v>
      </c>
      <c r="I27" s="13">
        <v>25</v>
      </c>
      <c r="J27" s="28"/>
      <c r="K27" s="37"/>
      <c r="L27" s="14"/>
      <c r="M27" s="35"/>
      <c r="N27" s="38"/>
      <c r="O27" s="28"/>
      <c r="P27" s="50"/>
      <c r="Q27" s="14"/>
      <c r="R27" s="35"/>
      <c r="S27" s="51"/>
    </row>
    <row r="28" spans="10:19" ht="19.5" customHeight="1">
      <c r="J28" s="28"/>
      <c r="K28" s="37"/>
      <c r="L28" s="14"/>
      <c r="M28" s="35"/>
      <c r="N28" s="38"/>
      <c r="O28" s="28"/>
      <c r="P28" s="50"/>
      <c r="Q28" s="14"/>
      <c r="R28" s="35"/>
      <c r="S28" s="51"/>
    </row>
    <row r="29" spans="11:19" ht="20.25">
      <c r="K29" s="37"/>
      <c r="L29" s="14"/>
      <c r="M29" s="35"/>
      <c r="N29" s="38"/>
      <c r="O29" s="28"/>
      <c r="P29" s="50"/>
      <c r="Q29" s="14"/>
      <c r="R29" s="35"/>
      <c r="S29" s="51"/>
    </row>
    <row r="30" spans="11:19" ht="20.25">
      <c r="K30" s="39"/>
      <c r="L30" s="40"/>
      <c r="M30" s="41"/>
      <c r="N30" s="42"/>
      <c r="O30" s="28"/>
      <c r="P30" s="50"/>
      <c r="Q30" s="14"/>
      <c r="R30" s="35"/>
      <c r="S30" s="51"/>
    </row>
    <row r="31" spans="15:19" ht="20.25">
      <c r="O31" s="28"/>
      <c r="P31" s="50"/>
      <c r="Q31" s="14"/>
      <c r="R31" s="35"/>
      <c r="S31" s="51"/>
    </row>
    <row r="32" spans="15:19" ht="20.25">
      <c r="O32" s="28"/>
      <c r="P32" s="52"/>
      <c r="Q32" s="53"/>
      <c r="R32" s="54"/>
      <c r="S32" s="55"/>
    </row>
  </sheetData>
  <sheetProtection/>
  <mergeCells count="2">
    <mergeCell ref="A1:B1"/>
    <mergeCell ref="C1:I1"/>
  </mergeCell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28"/>
  <sheetViews>
    <sheetView zoomScale="75" zoomScaleNormal="75" workbookViewId="0" topLeftCell="A1">
      <selection activeCell="I11" sqref="I11"/>
    </sheetView>
  </sheetViews>
  <sheetFormatPr defaultColWidth="11.421875" defaultRowHeight="12.75"/>
  <cols>
    <col min="1" max="1" width="9.57421875" style="0" customWidth="1"/>
    <col min="2" max="2" width="53.421875" style="0" customWidth="1"/>
    <col min="3" max="4" width="5.421875" style="0" customWidth="1"/>
    <col min="5" max="5" width="6.00390625" style="0" customWidth="1"/>
    <col min="6" max="6" width="5.421875" style="0" customWidth="1"/>
    <col min="7" max="7" width="6.00390625" style="0" customWidth="1"/>
    <col min="8" max="8" width="8.8515625" style="0" customWidth="1"/>
    <col min="9" max="9" width="9.7109375" style="0" customWidth="1"/>
    <col min="10" max="10" width="5.421875" style="0" customWidth="1"/>
    <col min="11" max="11" width="12.8515625" style="0" customWidth="1"/>
    <col min="12" max="12" width="12.57421875" style="0" customWidth="1"/>
    <col min="13" max="13" width="3.8515625" style="0" customWidth="1"/>
    <col min="14" max="16" width="11.00390625" style="0" customWidth="1"/>
    <col min="17" max="17" width="12.57421875" style="0" customWidth="1"/>
    <col min="18" max="18" width="3.140625" style="0" customWidth="1"/>
    <col min="19" max="16384" width="11.00390625" style="0" customWidth="1"/>
  </cols>
  <sheetData>
    <row r="1" spans="1:19" ht="72.75" customHeight="1">
      <c r="A1" s="5" t="s">
        <v>380</v>
      </c>
      <c r="B1" s="5"/>
      <c r="C1" s="7" t="s">
        <v>75</v>
      </c>
      <c r="D1" s="7"/>
      <c r="E1" s="7"/>
      <c r="F1" s="7"/>
      <c r="G1" s="7"/>
      <c r="H1" s="7"/>
      <c r="I1" s="7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9.5" customHeight="1">
      <c r="A2" s="8" t="s">
        <v>93</v>
      </c>
      <c r="B2" s="9" t="s">
        <v>1</v>
      </c>
      <c r="C2" s="24">
        <v>1</v>
      </c>
      <c r="D2" s="24">
        <v>2</v>
      </c>
      <c r="E2" s="24">
        <v>3</v>
      </c>
      <c r="F2" s="24">
        <v>4</v>
      </c>
      <c r="G2" s="24" t="s">
        <v>94</v>
      </c>
      <c r="H2" s="24" t="s">
        <v>95</v>
      </c>
      <c r="I2" s="24" t="s">
        <v>66</v>
      </c>
      <c r="K2" s="25" t="s">
        <v>98</v>
      </c>
      <c r="L2" s="26"/>
      <c r="M2" s="26"/>
      <c r="N2" s="27"/>
      <c r="O2" s="28"/>
      <c r="P2" s="25" t="s">
        <v>99</v>
      </c>
      <c r="Q2" s="26"/>
      <c r="R2" s="26"/>
      <c r="S2" s="27"/>
    </row>
    <row r="3" spans="1:19" ht="19.5" customHeight="1">
      <c r="A3" s="14">
        <v>17</v>
      </c>
      <c r="B3" s="15" t="s">
        <v>40</v>
      </c>
      <c r="C3" s="29">
        <v>6</v>
      </c>
      <c r="D3" s="29">
        <v>4</v>
      </c>
      <c r="E3" s="29">
        <v>8</v>
      </c>
      <c r="F3" s="29"/>
      <c r="G3" s="29">
        <f>SUM(C3:F3)</f>
        <v>18</v>
      </c>
      <c r="H3" s="13">
        <v>3</v>
      </c>
      <c r="I3" s="13">
        <v>1</v>
      </c>
      <c r="K3" s="31" t="s">
        <v>100</v>
      </c>
      <c r="L3" s="31" t="s">
        <v>101</v>
      </c>
      <c r="M3" s="32"/>
      <c r="N3" s="31" t="s">
        <v>102</v>
      </c>
      <c r="O3" s="28"/>
      <c r="P3" s="31" t="s">
        <v>100</v>
      </c>
      <c r="Q3" s="31" t="s">
        <v>101</v>
      </c>
      <c r="R3" s="32"/>
      <c r="S3" s="31" t="s">
        <v>102</v>
      </c>
    </row>
    <row r="4" spans="1:19" ht="19.5" customHeight="1">
      <c r="A4" s="14">
        <v>14</v>
      </c>
      <c r="B4" s="15" t="s">
        <v>5</v>
      </c>
      <c r="C4" s="29">
        <v>6</v>
      </c>
      <c r="D4" s="29">
        <v>4</v>
      </c>
      <c r="E4" s="29">
        <v>3</v>
      </c>
      <c r="F4" s="49"/>
      <c r="G4" s="29">
        <f>SUM(C4:F4)</f>
        <v>13</v>
      </c>
      <c r="H4" s="13">
        <v>3</v>
      </c>
      <c r="I4" s="13">
        <v>2</v>
      </c>
      <c r="K4" s="33" t="s">
        <v>425</v>
      </c>
      <c r="L4" s="34" t="s">
        <v>451</v>
      </c>
      <c r="M4" s="35"/>
      <c r="N4" s="36" t="s">
        <v>126</v>
      </c>
      <c r="O4" s="28"/>
      <c r="P4" s="33" t="s">
        <v>206</v>
      </c>
      <c r="Q4" s="34" t="s">
        <v>452</v>
      </c>
      <c r="R4" s="35"/>
      <c r="S4" s="38" t="s">
        <v>108</v>
      </c>
    </row>
    <row r="5" spans="1:19" ht="19.5" customHeight="1">
      <c r="A5" s="14">
        <v>9</v>
      </c>
      <c r="B5" s="15" t="s">
        <v>305</v>
      </c>
      <c r="C5" s="29">
        <v>13</v>
      </c>
      <c r="D5" s="29">
        <v>4</v>
      </c>
      <c r="E5" s="29">
        <v>-1</v>
      </c>
      <c r="F5" s="29"/>
      <c r="G5" s="29">
        <f>SUM(C5:F5)</f>
        <v>16</v>
      </c>
      <c r="H5" s="13">
        <v>2</v>
      </c>
      <c r="I5" s="13">
        <v>3</v>
      </c>
      <c r="K5" s="37" t="s">
        <v>453</v>
      </c>
      <c r="L5" s="14" t="s">
        <v>144</v>
      </c>
      <c r="M5" s="35"/>
      <c r="N5" s="38" t="s">
        <v>199</v>
      </c>
      <c r="O5" s="28"/>
      <c r="P5" s="37" t="s">
        <v>233</v>
      </c>
      <c r="Q5" s="14" t="s">
        <v>454</v>
      </c>
      <c r="R5" s="35"/>
      <c r="S5" s="38" t="s">
        <v>105</v>
      </c>
    </row>
    <row r="6" spans="1:19" ht="19.5" customHeight="1">
      <c r="A6" s="14">
        <v>20</v>
      </c>
      <c r="B6" s="15" t="s">
        <v>9</v>
      </c>
      <c r="C6" s="29">
        <v>-6</v>
      </c>
      <c r="D6" s="29">
        <v>4</v>
      </c>
      <c r="E6" s="29">
        <v>8</v>
      </c>
      <c r="F6" s="29"/>
      <c r="G6" s="29">
        <f>SUM(C6:F6)</f>
        <v>6</v>
      </c>
      <c r="H6" s="13">
        <v>2</v>
      </c>
      <c r="I6" s="13">
        <v>4</v>
      </c>
      <c r="K6" s="37" t="s">
        <v>455</v>
      </c>
      <c r="L6" s="14" t="s">
        <v>413</v>
      </c>
      <c r="M6" s="35"/>
      <c r="N6" s="38" t="s">
        <v>118</v>
      </c>
      <c r="O6" s="28"/>
      <c r="P6" s="37" t="s">
        <v>456</v>
      </c>
      <c r="Q6" s="14" t="s">
        <v>457</v>
      </c>
      <c r="R6" s="35"/>
      <c r="S6" s="38" t="s">
        <v>129</v>
      </c>
    </row>
    <row r="7" spans="1:19" ht="19.5" customHeight="1">
      <c r="A7" s="14">
        <v>7</v>
      </c>
      <c r="B7" s="15" t="s">
        <v>16</v>
      </c>
      <c r="C7" s="29">
        <v>7</v>
      </c>
      <c r="D7" s="29">
        <v>-4</v>
      </c>
      <c r="E7" s="29">
        <v>1</v>
      </c>
      <c r="F7" s="29"/>
      <c r="G7" s="29">
        <f>SUM(C7:F7)</f>
        <v>4</v>
      </c>
      <c r="H7" s="13">
        <v>2</v>
      </c>
      <c r="I7" s="13">
        <v>5</v>
      </c>
      <c r="K7" s="37" t="s">
        <v>458</v>
      </c>
      <c r="L7" s="14" t="s">
        <v>135</v>
      </c>
      <c r="M7" s="35"/>
      <c r="N7" s="38" t="s">
        <v>108</v>
      </c>
      <c r="O7" s="28"/>
      <c r="P7" s="37" t="s">
        <v>459</v>
      </c>
      <c r="Q7" s="14" t="s">
        <v>460</v>
      </c>
      <c r="R7" s="35"/>
      <c r="S7" s="38" t="s">
        <v>139</v>
      </c>
    </row>
    <row r="8" spans="1:19" ht="19.5" customHeight="1">
      <c r="A8" s="14">
        <v>15</v>
      </c>
      <c r="B8" s="15" t="s">
        <v>31</v>
      </c>
      <c r="C8" s="29">
        <v>5</v>
      </c>
      <c r="D8" s="29">
        <v>-7</v>
      </c>
      <c r="E8" s="29">
        <v>6</v>
      </c>
      <c r="F8" s="29"/>
      <c r="G8" s="29">
        <f>SUM(C8:F8)</f>
        <v>4</v>
      </c>
      <c r="H8" s="13">
        <v>2</v>
      </c>
      <c r="I8" s="13">
        <v>5</v>
      </c>
      <c r="K8" s="37" t="s">
        <v>461</v>
      </c>
      <c r="L8" s="14" t="s">
        <v>119</v>
      </c>
      <c r="M8" s="35"/>
      <c r="N8" s="38" t="s">
        <v>151</v>
      </c>
      <c r="O8" s="28"/>
      <c r="P8" s="37"/>
      <c r="Q8" s="14"/>
      <c r="R8" s="35"/>
      <c r="S8" s="38"/>
    </row>
    <row r="9" spans="1:19" ht="19.5" customHeight="1">
      <c r="A9" s="14">
        <v>11</v>
      </c>
      <c r="B9" s="15" t="s">
        <v>44</v>
      </c>
      <c r="C9" s="29">
        <v>7</v>
      </c>
      <c r="D9" s="29">
        <v>3</v>
      </c>
      <c r="E9" s="29">
        <v>-8</v>
      </c>
      <c r="F9" s="29"/>
      <c r="G9" s="29">
        <f>SUM(C9:F9)</f>
        <v>2</v>
      </c>
      <c r="H9" s="13">
        <v>2</v>
      </c>
      <c r="I9" s="13">
        <v>7</v>
      </c>
      <c r="K9" s="37"/>
      <c r="L9" s="14"/>
      <c r="M9" s="35"/>
      <c r="N9" s="38"/>
      <c r="O9" s="28"/>
      <c r="P9" s="37"/>
      <c r="Q9" s="14"/>
      <c r="R9" s="35"/>
      <c r="S9" s="38"/>
    </row>
    <row r="10" spans="1:19" ht="19.5" customHeight="1">
      <c r="A10" s="14">
        <v>18</v>
      </c>
      <c r="B10" s="15" t="s">
        <v>45</v>
      </c>
      <c r="C10" s="29">
        <v>-10</v>
      </c>
      <c r="D10" s="29">
        <v>4</v>
      </c>
      <c r="E10" s="29">
        <v>3</v>
      </c>
      <c r="F10" s="29"/>
      <c r="G10" s="29">
        <f>SUM(C10:F10)</f>
        <v>-3</v>
      </c>
      <c r="H10" s="13">
        <v>2</v>
      </c>
      <c r="I10" s="13">
        <v>8</v>
      </c>
      <c r="K10" s="37"/>
      <c r="L10" s="14"/>
      <c r="M10" s="35"/>
      <c r="N10" s="38"/>
      <c r="O10" s="28"/>
      <c r="P10" s="37"/>
      <c r="Q10" s="14"/>
      <c r="R10" s="35"/>
      <c r="S10" s="38"/>
    </row>
    <row r="11" spans="1:19" ht="19.5" customHeight="1">
      <c r="A11" s="14">
        <v>4</v>
      </c>
      <c r="B11" s="15" t="s">
        <v>33</v>
      </c>
      <c r="C11" s="29">
        <v>-6</v>
      </c>
      <c r="D11" s="29">
        <v>7</v>
      </c>
      <c r="E11" s="29">
        <v>-1</v>
      </c>
      <c r="F11" s="29"/>
      <c r="G11" s="29">
        <f>SUM(C11:F11)</f>
        <v>0</v>
      </c>
      <c r="H11" s="13">
        <v>1</v>
      </c>
      <c r="I11" s="13">
        <v>10</v>
      </c>
      <c r="K11" s="37"/>
      <c r="L11" s="14"/>
      <c r="M11" s="35"/>
      <c r="N11" s="38"/>
      <c r="O11" s="28"/>
      <c r="P11" s="37"/>
      <c r="Q11" s="14"/>
      <c r="R11" s="35"/>
      <c r="S11" s="38"/>
    </row>
    <row r="12" spans="1:19" ht="19.5" customHeight="1">
      <c r="A12" s="14">
        <v>5</v>
      </c>
      <c r="B12" s="15" t="s">
        <v>15</v>
      </c>
      <c r="C12" s="29">
        <v>13</v>
      </c>
      <c r="D12" s="29">
        <v>-7</v>
      </c>
      <c r="E12" s="29">
        <v>-6</v>
      </c>
      <c r="F12" s="29"/>
      <c r="G12" s="29">
        <f>SUM(C12:F12)</f>
        <v>0</v>
      </c>
      <c r="H12" s="13">
        <v>1</v>
      </c>
      <c r="I12" s="13">
        <v>10</v>
      </c>
      <c r="K12" s="37"/>
      <c r="L12" s="14"/>
      <c r="M12" s="35"/>
      <c r="N12" s="38"/>
      <c r="O12" s="28"/>
      <c r="P12" s="37"/>
      <c r="Q12" s="14"/>
      <c r="R12" s="35"/>
      <c r="S12" s="38"/>
    </row>
    <row r="13" spans="1:19" ht="19.5" customHeight="1">
      <c r="A13" s="14">
        <v>3</v>
      </c>
      <c r="B13" s="15" t="s">
        <v>22</v>
      </c>
      <c r="C13" s="29">
        <v>-5</v>
      </c>
      <c r="D13" s="29">
        <v>-4</v>
      </c>
      <c r="E13" s="29">
        <v>6</v>
      </c>
      <c r="F13" s="29"/>
      <c r="G13" s="29">
        <f>SUM(C13:F13)</f>
        <v>-3</v>
      </c>
      <c r="H13" s="13">
        <v>1</v>
      </c>
      <c r="I13" s="13">
        <v>12</v>
      </c>
      <c r="K13" s="39"/>
      <c r="L13" s="40"/>
      <c r="M13" s="41"/>
      <c r="N13" s="42"/>
      <c r="O13" s="28"/>
      <c r="P13" s="39"/>
      <c r="Q13" s="40"/>
      <c r="R13" s="41"/>
      <c r="S13" s="38"/>
    </row>
    <row r="14" spans="1:19" ht="19.5" customHeight="1">
      <c r="A14" s="14">
        <v>6</v>
      </c>
      <c r="B14" s="15" t="s">
        <v>27</v>
      </c>
      <c r="C14" s="29">
        <v>5</v>
      </c>
      <c r="D14" s="29">
        <v>-3</v>
      </c>
      <c r="E14" s="29">
        <v>-6</v>
      </c>
      <c r="F14" s="49"/>
      <c r="G14" s="29">
        <f>SUM(C14:F14)</f>
        <v>-4</v>
      </c>
      <c r="H14" s="13">
        <v>1</v>
      </c>
      <c r="I14" s="13">
        <v>13</v>
      </c>
      <c r="K14" s="28"/>
      <c r="L14" s="28"/>
      <c r="M14" s="28"/>
      <c r="N14" s="28"/>
      <c r="O14" s="28"/>
      <c r="P14" s="28"/>
      <c r="Q14" s="28"/>
      <c r="R14" s="28"/>
      <c r="S14" s="28"/>
    </row>
    <row r="15" spans="1:19" ht="19.5" customHeight="1">
      <c r="A15" s="14">
        <v>10</v>
      </c>
      <c r="B15" s="15" t="s">
        <v>35</v>
      </c>
      <c r="C15" s="29">
        <v>-7</v>
      </c>
      <c r="D15" s="29">
        <v>-4</v>
      </c>
      <c r="E15" s="29">
        <v>1</v>
      </c>
      <c r="F15" s="29"/>
      <c r="G15" s="29">
        <f>SUM(C15:F15)</f>
        <v>-10</v>
      </c>
      <c r="H15" s="13">
        <v>1</v>
      </c>
      <c r="I15" s="13">
        <v>14</v>
      </c>
      <c r="K15" s="25" t="s">
        <v>132</v>
      </c>
      <c r="L15" s="26"/>
      <c r="M15" s="26"/>
      <c r="N15" s="27"/>
      <c r="O15" s="28"/>
      <c r="P15" s="25" t="s">
        <v>133</v>
      </c>
      <c r="Q15" s="26"/>
      <c r="R15" s="26"/>
      <c r="S15" s="27"/>
    </row>
    <row r="16" spans="1:19" ht="19.5" customHeight="1">
      <c r="A16" s="14">
        <v>19</v>
      </c>
      <c r="B16" s="15" t="s">
        <v>20</v>
      </c>
      <c r="C16" s="29">
        <v>-13</v>
      </c>
      <c r="D16" s="29">
        <v>4</v>
      </c>
      <c r="E16" s="29">
        <v>-3</v>
      </c>
      <c r="F16" s="29"/>
      <c r="G16" s="29">
        <f>SUM(C16:F16)</f>
        <v>-12</v>
      </c>
      <c r="H16" s="13">
        <v>1</v>
      </c>
      <c r="I16" s="13">
        <v>15</v>
      </c>
      <c r="K16" s="31" t="s">
        <v>100</v>
      </c>
      <c r="L16" s="31" t="s">
        <v>101</v>
      </c>
      <c r="M16" s="32"/>
      <c r="N16" s="31" t="s">
        <v>102</v>
      </c>
      <c r="O16" s="28"/>
      <c r="P16" s="31" t="s">
        <v>100</v>
      </c>
      <c r="Q16" s="31" t="s">
        <v>101</v>
      </c>
      <c r="R16" s="32"/>
      <c r="S16" s="31" t="s">
        <v>102</v>
      </c>
    </row>
    <row r="17" spans="1:19" ht="19.5" customHeight="1">
      <c r="A17" s="14">
        <v>13</v>
      </c>
      <c r="B17" s="15" t="s">
        <v>90</v>
      </c>
      <c r="C17" s="29">
        <v>-13</v>
      </c>
      <c r="D17" s="29">
        <v>7</v>
      </c>
      <c r="E17" s="29">
        <v>-8</v>
      </c>
      <c r="F17" s="49"/>
      <c r="G17" s="29">
        <f>SUM(C17:F17)</f>
        <v>-14</v>
      </c>
      <c r="H17" s="13">
        <v>1</v>
      </c>
      <c r="I17" s="13">
        <v>16</v>
      </c>
      <c r="K17" s="33" t="s">
        <v>286</v>
      </c>
      <c r="L17" s="34" t="s">
        <v>462</v>
      </c>
      <c r="M17" s="35"/>
      <c r="N17" s="38" t="s">
        <v>247</v>
      </c>
      <c r="O17" s="28"/>
      <c r="P17" s="37"/>
      <c r="Q17" s="14"/>
      <c r="R17" s="35"/>
      <c r="S17" s="38"/>
    </row>
    <row r="18" spans="1:19" ht="19.5" customHeight="1">
      <c r="A18" s="14">
        <v>2</v>
      </c>
      <c r="B18" s="15" t="s">
        <v>390</v>
      </c>
      <c r="C18" s="29">
        <v>-10</v>
      </c>
      <c r="D18" s="29">
        <v>-4</v>
      </c>
      <c r="E18" s="29">
        <v>-3</v>
      </c>
      <c r="F18" s="29"/>
      <c r="G18" s="29">
        <f>SUM(C18:F18)</f>
        <v>-17</v>
      </c>
      <c r="H18" s="13">
        <v>0</v>
      </c>
      <c r="I18" s="13">
        <v>17</v>
      </c>
      <c r="K18" s="37" t="s">
        <v>463</v>
      </c>
      <c r="L18" s="14" t="s">
        <v>110</v>
      </c>
      <c r="M18" s="35"/>
      <c r="N18" s="38" t="s">
        <v>154</v>
      </c>
      <c r="O18" s="28"/>
      <c r="P18" s="37"/>
      <c r="Q18" s="14"/>
      <c r="R18" s="35"/>
      <c r="S18" s="38"/>
    </row>
    <row r="19" spans="1:19" ht="19.5" customHeight="1">
      <c r="A19" s="14">
        <v>12</v>
      </c>
      <c r="B19" s="15" t="s">
        <v>30</v>
      </c>
      <c r="C19" s="29">
        <v>10</v>
      </c>
      <c r="D19" s="29">
        <v>-3</v>
      </c>
      <c r="E19" s="29" t="s">
        <v>85</v>
      </c>
      <c r="F19" s="29"/>
      <c r="G19" s="29">
        <f>SUM(C19:F19)</f>
        <v>7</v>
      </c>
      <c r="H19" s="13">
        <v>1</v>
      </c>
      <c r="I19" s="13">
        <v>18</v>
      </c>
      <c r="K19" s="37" t="s">
        <v>464</v>
      </c>
      <c r="L19" s="14" t="s">
        <v>465</v>
      </c>
      <c r="M19" s="35"/>
      <c r="N19" s="38" t="s">
        <v>343</v>
      </c>
      <c r="O19" s="28"/>
      <c r="P19" s="37"/>
      <c r="Q19" s="14"/>
      <c r="R19" s="35"/>
      <c r="S19" s="38"/>
    </row>
    <row r="20" spans="1:19" ht="19.5" customHeight="1">
      <c r="A20" s="14">
        <v>1</v>
      </c>
      <c r="B20" s="15" t="s">
        <v>395</v>
      </c>
      <c r="C20" s="29">
        <v>10</v>
      </c>
      <c r="D20" s="29">
        <v>-4</v>
      </c>
      <c r="E20" s="29" t="s">
        <v>85</v>
      </c>
      <c r="F20" s="29"/>
      <c r="G20" s="29">
        <f>SUM(C20:F20)</f>
        <v>6</v>
      </c>
      <c r="H20" s="13">
        <v>1</v>
      </c>
      <c r="I20" s="13">
        <v>19</v>
      </c>
      <c r="K20" s="37" t="s">
        <v>466</v>
      </c>
      <c r="L20" s="14" t="s">
        <v>202</v>
      </c>
      <c r="M20" s="35"/>
      <c r="N20" s="38" t="s">
        <v>105</v>
      </c>
      <c r="O20" s="28"/>
      <c r="P20" s="37"/>
      <c r="Q20" s="14"/>
      <c r="R20" s="35"/>
      <c r="S20" s="38"/>
    </row>
    <row r="21" spans="1:19" ht="19.5" customHeight="1">
      <c r="A21" s="14">
        <v>8</v>
      </c>
      <c r="B21" s="15" t="s">
        <v>46</v>
      </c>
      <c r="C21" s="29">
        <v>-7</v>
      </c>
      <c r="D21" s="29">
        <v>3</v>
      </c>
      <c r="E21" s="29" t="s">
        <v>85</v>
      </c>
      <c r="F21" s="29"/>
      <c r="G21" s="29">
        <f>SUM(C21:F21)</f>
        <v>-4</v>
      </c>
      <c r="H21" s="13">
        <v>1</v>
      </c>
      <c r="I21" s="13">
        <v>20</v>
      </c>
      <c r="K21" s="37" t="s">
        <v>467</v>
      </c>
      <c r="L21" s="14" t="s">
        <v>169</v>
      </c>
      <c r="M21" s="35"/>
      <c r="N21" s="38" t="s">
        <v>247</v>
      </c>
      <c r="O21" s="28"/>
      <c r="P21" s="37"/>
      <c r="Q21" s="14"/>
      <c r="R21" s="35"/>
      <c r="S21" s="38"/>
    </row>
    <row r="22" spans="1:19" ht="19.5" customHeight="1">
      <c r="A22" s="14">
        <v>16</v>
      </c>
      <c r="B22" s="15" t="s">
        <v>24</v>
      </c>
      <c r="C22" s="29">
        <v>-5</v>
      </c>
      <c r="D22" s="29">
        <v>-4</v>
      </c>
      <c r="E22" s="29" t="s">
        <v>85</v>
      </c>
      <c r="F22" s="29"/>
      <c r="G22" s="29">
        <f>SUM(C22:F22)</f>
        <v>-9</v>
      </c>
      <c r="H22" s="13">
        <v>0</v>
      </c>
      <c r="I22" s="13">
        <v>21</v>
      </c>
      <c r="K22" s="37"/>
      <c r="L22" s="14"/>
      <c r="M22" s="35"/>
      <c r="N22" s="38"/>
      <c r="O22" s="28"/>
      <c r="P22" s="37"/>
      <c r="Q22" s="14"/>
      <c r="R22" s="35"/>
      <c r="S22" s="38"/>
    </row>
    <row r="23" spans="11:19" ht="19.5" customHeight="1">
      <c r="K23" s="37"/>
      <c r="L23" s="14"/>
      <c r="M23" s="35"/>
      <c r="N23" s="38"/>
      <c r="O23" s="28"/>
      <c r="P23" s="37"/>
      <c r="Q23" s="14"/>
      <c r="R23" s="35"/>
      <c r="S23" s="38"/>
    </row>
    <row r="24" spans="11:19" ht="19.5" customHeight="1">
      <c r="K24" s="37"/>
      <c r="L24" s="14"/>
      <c r="M24" s="35"/>
      <c r="N24" s="38"/>
      <c r="O24" s="28"/>
      <c r="P24" s="37"/>
      <c r="Q24" s="14"/>
      <c r="R24" s="35"/>
      <c r="S24" s="38"/>
    </row>
    <row r="25" spans="10:19" ht="19.5" customHeight="1">
      <c r="J25" s="28"/>
      <c r="K25" s="37"/>
      <c r="L25" s="14"/>
      <c r="M25" s="35"/>
      <c r="N25" s="38"/>
      <c r="O25" s="28"/>
      <c r="P25" s="37"/>
      <c r="Q25" s="14"/>
      <c r="R25" s="35"/>
      <c r="S25" s="38"/>
    </row>
    <row r="26" spans="10:19" ht="19.5" customHeight="1">
      <c r="J26" s="28"/>
      <c r="K26" s="37"/>
      <c r="L26" s="14"/>
      <c r="M26" s="35"/>
      <c r="N26" s="38"/>
      <c r="O26" s="28"/>
      <c r="P26" s="37"/>
      <c r="Q26" s="14"/>
      <c r="R26" s="35"/>
      <c r="S26" s="38"/>
    </row>
    <row r="27" spans="10:19" ht="19.5" customHeight="1">
      <c r="J27" s="28"/>
      <c r="K27" s="37"/>
      <c r="L27" s="14"/>
      <c r="M27" s="35"/>
      <c r="N27" s="38"/>
      <c r="O27" s="28"/>
      <c r="P27" s="37"/>
      <c r="Q27" s="14"/>
      <c r="R27" s="35"/>
      <c r="S27" s="38"/>
    </row>
    <row r="28" spans="10:19" ht="19.5" customHeight="1">
      <c r="J28" s="28"/>
      <c r="K28" s="39"/>
      <c r="L28" s="40"/>
      <c r="M28" s="41"/>
      <c r="N28" s="38"/>
      <c r="O28" s="28"/>
      <c r="P28" s="39"/>
      <c r="Q28" s="40"/>
      <c r="R28" s="41"/>
      <c r="S28" s="38"/>
    </row>
  </sheetData>
  <sheetProtection/>
  <mergeCells count="2">
    <mergeCell ref="A1:B1"/>
    <mergeCell ref="C1:I1"/>
  </mergeCell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S28"/>
  <sheetViews>
    <sheetView zoomScale="75" zoomScaleNormal="75" workbookViewId="0" topLeftCell="A1">
      <selection activeCell="B18" sqref="B18"/>
    </sheetView>
  </sheetViews>
  <sheetFormatPr defaultColWidth="11.421875" defaultRowHeight="12.75"/>
  <cols>
    <col min="1" max="1" width="9.57421875" style="0" customWidth="1"/>
    <col min="2" max="2" width="53.421875" style="0" customWidth="1"/>
    <col min="3" max="4" width="5.421875" style="0" customWidth="1"/>
    <col min="5" max="5" width="6.00390625" style="0" customWidth="1"/>
    <col min="6" max="6" width="5.421875" style="0" customWidth="1"/>
    <col min="7" max="7" width="6.00390625" style="0" customWidth="1"/>
    <col min="8" max="8" width="8.8515625" style="0" customWidth="1"/>
    <col min="9" max="9" width="9.7109375" style="0" customWidth="1"/>
    <col min="10" max="10" width="5.421875" style="0" customWidth="1"/>
    <col min="11" max="11" width="12.8515625" style="0" customWidth="1"/>
    <col min="12" max="12" width="12.57421875" style="0" customWidth="1"/>
    <col min="13" max="13" width="3.8515625" style="0" customWidth="1"/>
    <col min="14" max="16" width="11.00390625" style="0" customWidth="1"/>
    <col min="17" max="17" width="12.57421875" style="0" customWidth="1"/>
    <col min="18" max="18" width="3.140625" style="0" customWidth="1"/>
    <col min="19" max="16384" width="11.00390625" style="0" customWidth="1"/>
  </cols>
  <sheetData>
    <row r="1" spans="1:19" ht="72.75" customHeight="1">
      <c r="A1" s="5" t="s">
        <v>380</v>
      </c>
      <c r="B1" s="5"/>
      <c r="C1" s="7" t="s">
        <v>74</v>
      </c>
      <c r="D1" s="7"/>
      <c r="E1" s="7"/>
      <c r="F1" s="7"/>
      <c r="G1" s="7"/>
      <c r="H1" s="7"/>
      <c r="I1" s="7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9.5" customHeight="1">
      <c r="A2" s="8" t="s">
        <v>93</v>
      </c>
      <c r="B2" s="9" t="s">
        <v>1</v>
      </c>
      <c r="C2" s="24">
        <v>1</v>
      </c>
      <c r="D2" s="24">
        <v>2</v>
      </c>
      <c r="E2" s="24">
        <v>3</v>
      </c>
      <c r="F2" s="24">
        <v>4</v>
      </c>
      <c r="G2" s="24" t="s">
        <v>94</v>
      </c>
      <c r="H2" s="24" t="s">
        <v>95</v>
      </c>
      <c r="I2" s="24" t="s">
        <v>66</v>
      </c>
      <c r="K2" s="25" t="s">
        <v>98</v>
      </c>
      <c r="L2" s="26"/>
      <c r="M2" s="26"/>
      <c r="N2" s="27"/>
      <c r="O2" s="28"/>
      <c r="P2" s="25" t="s">
        <v>99</v>
      </c>
      <c r="Q2" s="26"/>
      <c r="R2" s="26"/>
      <c r="S2" s="27"/>
    </row>
    <row r="3" spans="1:19" ht="19.5" customHeight="1">
      <c r="A3" s="14">
        <v>12</v>
      </c>
      <c r="B3" s="15" t="s">
        <v>5</v>
      </c>
      <c r="C3" s="29">
        <v>13</v>
      </c>
      <c r="D3" s="29">
        <v>10</v>
      </c>
      <c r="E3" s="29">
        <v>10</v>
      </c>
      <c r="F3" s="29"/>
      <c r="G3" s="29">
        <f>SUM(C3:F3)</f>
        <v>33</v>
      </c>
      <c r="H3" s="13">
        <v>3</v>
      </c>
      <c r="I3" s="13">
        <v>1</v>
      </c>
      <c r="K3" s="31" t="s">
        <v>100</v>
      </c>
      <c r="L3" s="31" t="s">
        <v>101</v>
      </c>
      <c r="M3" s="32"/>
      <c r="N3" s="31" t="s">
        <v>102</v>
      </c>
      <c r="O3" s="28"/>
      <c r="P3" s="31" t="s">
        <v>100</v>
      </c>
      <c r="Q3" s="31" t="s">
        <v>101</v>
      </c>
      <c r="R3" s="32"/>
      <c r="S3" s="31" t="s">
        <v>102</v>
      </c>
    </row>
    <row r="4" spans="1:19" ht="19.5" customHeight="1">
      <c r="A4" s="14">
        <v>14</v>
      </c>
      <c r="B4" s="15" t="s">
        <v>31</v>
      </c>
      <c r="C4" s="29">
        <v>2</v>
      </c>
      <c r="D4" s="29">
        <v>10</v>
      </c>
      <c r="E4" s="29">
        <v>8</v>
      </c>
      <c r="F4" s="29"/>
      <c r="G4" s="29">
        <f>SUM(C4:F4)</f>
        <v>20</v>
      </c>
      <c r="H4" s="13">
        <v>3</v>
      </c>
      <c r="I4" s="13">
        <v>2</v>
      </c>
      <c r="K4" s="33" t="s">
        <v>434</v>
      </c>
      <c r="L4" s="34" t="s">
        <v>468</v>
      </c>
      <c r="M4" s="35"/>
      <c r="N4" s="36" t="s">
        <v>208</v>
      </c>
      <c r="O4" s="28"/>
      <c r="P4" s="33" t="s">
        <v>323</v>
      </c>
      <c r="Q4" s="34" t="s">
        <v>355</v>
      </c>
      <c r="R4" s="35"/>
      <c r="S4" s="38" t="s">
        <v>129</v>
      </c>
    </row>
    <row r="5" spans="1:19" ht="19.5" customHeight="1">
      <c r="A5" s="14">
        <v>5</v>
      </c>
      <c r="B5" s="15" t="s">
        <v>9</v>
      </c>
      <c r="C5" s="29">
        <v>6</v>
      </c>
      <c r="D5" s="29">
        <v>3</v>
      </c>
      <c r="E5" s="29">
        <v>7</v>
      </c>
      <c r="F5" s="29"/>
      <c r="G5" s="29">
        <f>SUM(C5:F5)</f>
        <v>16</v>
      </c>
      <c r="H5" s="13">
        <v>3</v>
      </c>
      <c r="I5" s="13">
        <v>3</v>
      </c>
      <c r="K5" s="37" t="s">
        <v>469</v>
      </c>
      <c r="L5" s="14" t="s">
        <v>470</v>
      </c>
      <c r="M5" s="35"/>
      <c r="N5" s="38" t="s">
        <v>108</v>
      </c>
      <c r="O5" s="28"/>
      <c r="P5" s="37" t="s">
        <v>202</v>
      </c>
      <c r="Q5" s="14" t="s">
        <v>471</v>
      </c>
      <c r="R5" s="35"/>
      <c r="S5" s="38" t="s">
        <v>199</v>
      </c>
    </row>
    <row r="6" spans="1:19" ht="19.5" customHeight="1">
      <c r="A6" s="14">
        <v>6</v>
      </c>
      <c r="B6" s="15" t="s">
        <v>35</v>
      </c>
      <c r="C6" s="29">
        <v>11</v>
      </c>
      <c r="D6" s="29">
        <v>-3</v>
      </c>
      <c r="E6" s="29">
        <v>10</v>
      </c>
      <c r="F6" s="29"/>
      <c r="G6" s="29">
        <f>SUM(C6:F6)</f>
        <v>18</v>
      </c>
      <c r="H6" s="13">
        <v>2</v>
      </c>
      <c r="I6" s="13">
        <v>4</v>
      </c>
      <c r="K6" s="37" t="s">
        <v>457</v>
      </c>
      <c r="L6" s="14" t="s">
        <v>196</v>
      </c>
      <c r="M6" s="35"/>
      <c r="N6" s="38" t="s">
        <v>329</v>
      </c>
      <c r="O6" s="28"/>
      <c r="P6" s="37" t="s">
        <v>402</v>
      </c>
      <c r="Q6" s="14" t="s">
        <v>472</v>
      </c>
      <c r="R6" s="35"/>
      <c r="S6" s="38" t="s">
        <v>126</v>
      </c>
    </row>
    <row r="7" spans="1:19" ht="19.5" customHeight="1">
      <c r="A7" s="14">
        <v>10</v>
      </c>
      <c r="B7" s="15" t="s">
        <v>41</v>
      </c>
      <c r="C7" s="29">
        <v>13</v>
      </c>
      <c r="D7" s="29">
        <v>3</v>
      </c>
      <c r="E7" s="29">
        <v>-7</v>
      </c>
      <c r="F7" s="29"/>
      <c r="G7" s="29">
        <f>SUM(C7:F7)</f>
        <v>9</v>
      </c>
      <c r="H7" s="13">
        <v>2</v>
      </c>
      <c r="I7" s="13">
        <v>5</v>
      </c>
      <c r="K7" s="37" t="s">
        <v>361</v>
      </c>
      <c r="L7" s="14" t="s">
        <v>473</v>
      </c>
      <c r="M7" s="35"/>
      <c r="N7" s="38" t="s">
        <v>148</v>
      </c>
      <c r="O7" s="28"/>
      <c r="P7" s="37"/>
      <c r="Q7" s="14"/>
      <c r="R7" s="35"/>
      <c r="S7" s="38"/>
    </row>
    <row r="8" spans="1:19" ht="19.5" customHeight="1">
      <c r="A8" s="14">
        <v>11</v>
      </c>
      <c r="B8" s="15" t="s">
        <v>38</v>
      </c>
      <c r="C8" s="29">
        <v>-13</v>
      </c>
      <c r="D8" s="29">
        <v>3</v>
      </c>
      <c r="E8" s="29">
        <v>7</v>
      </c>
      <c r="F8" s="49"/>
      <c r="G8" s="29">
        <f>SUM(C8:F8)</f>
        <v>-3</v>
      </c>
      <c r="H8" s="13">
        <v>2</v>
      </c>
      <c r="I8" s="13">
        <v>6</v>
      </c>
      <c r="K8" s="37"/>
      <c r="L8" s="14"/>
      <c r="M8" s="35"/>
      <c r="N8" s="38"/>
      <c r="O8" s="28"/>
      <c r="P8" s="37"/>
      <c r="Q8" s="14"/>
      <c r="R8" s="35"/>
      <c r="S8" s="38"/>
    </row>
    <row r="9" spans="1:19" ht="19.5" customHeight="1">
      <c r="A9" s="14">
        <v>4</v>
      </c>
      <c r="B9" s="15" t="s">
        <v>90</v>
      </c>
      <c r="C9" s="29">
        <v>-6</v>
      </c>
      <c r="D9" s="29">
        <v>10</v>
      </c>
      <c r="E9" s="29">
        <v>-8</v>
      </c>
      <c r="F9" s="29"/>
      <c r="G9" s="29">
        <f>SUM(C9:F9)</f>
        <v>-4</v>
      </c>
      <c r="H9" s="13">
        <v>1</v>
      </c>
      <c r="I9" s="13">
        <v>7</v>
      </c>
      <c r="K9" s="37"/>
      <c r="L9" s="14"/>
      <c r="M9" s="35"/>
      <c r="N9" s="38"/>
      <c r="O9" s="28"/>
      <c r="P9" s="37"/>
      <c r="Q9" s="14"/>
      <c r="R9" s="35"/>
      <c r="S9" s="38"/>
    </row>
    <row r="10" spans="1:19" ht="19.5" customHeight="1">
      <c r="A10" s="14">
        <v>2</v>
      </c>
      <c r="B10" s="15" t="s">
        <v>27</v>
      </c>
      <c r="C10" s="29">
        <v>6</v>
      </c>
      <c r="D10" s="29">
        <v>-3</v>
      </c>
      <c r="E10" s="29">
        <v>-10</v>
      </c>
      <c r="F10" s="29"/>
      <c r="G10" s="29">
        <f>SUM(C10:F10)</f>
        <v>-7</v>
      </c>
      <c r="H10" s="13">
        <v>1</v>
      </c>
      <c r="I10" s="13">
        <v>8</v>
      </c>
      <c r="K10" s="37"/>
      <c r="L10" s="14"/>
      <c r="M10" s="35"/>
      <c r="N10" s="38"/>
      <c r="O10" s="28"/>
      <c r="P10" s="37"/>
      <c r="Q10" s="14"/>
      <c r="R10" s="35"/>
      <c r="S10" s="38"/>
    </row>
    <row r="11" spans="1:19" ht="19.5" customHeight="1">
      <c r="A11" s="14">
        <v>1</v>
      </c>
      <c r="B11" s="15" t="s">
        <v>16</v>
      </c>
      <c r="C11" s="29">
        <v>2</v>
      </c>
      <c r="D11" s="29">
        <v>-3</v>
      </c>
      <c r="E11" s="29">
        <v>-7</v>
      </c>
      <c r="F11" s="29"/>
      <c r="G11" s="29">
        <f>SUM(C11:F11)</f>
        <v>-8</v>
      </c>
      <c r="H11" s="13">
        <v>1</v>
      </c>
      <c r="I11" s="13">
        <v>9</v>
      </c>
      <c r="K11" s="37"/>
      <c r="L11" s="14"/>
      <c r="M11" s="35"/>
      <c r="N11" s="38"/>
      <c r="O11" s="28"/>
      <c r="P11" s="37"/>
      <c r="Q11" s="14"/>
      <c r="R11" s="35"/>
      <c r="S11" s="38"/>
    </row>
    <row r="12" spans="1:19" ht="19.5" customHeight="1">
      <c r="A12" s="14">
        <v>8</v>
      </c>
      <c r="B12" s="15" t="s">
        <v>6</v>
      </c>
      <c r="C12" s="29">
        <v>-11</v>
      </c>
      <c r="D12" s="29">
        <v>-10</v>
      </c>
      <c r="E12" s="29">
        <v>8</v>
      </c>
      <c r="F12" s="29"/>
      <c r="G12" s="29">
        <f>SUM(C12:F12)</f>
        <v>-13</v>
      </c>
      <c r="H12" s="13">
        <v>1</v>
      </c>
      <c r="I12" s="13">
        <v>10</v>
      </c>
      <c r="K12" s="37"/>
      <c r="L12" s="14"/>
      <c r="M12" s="35"/>
      <c r="N12" s="38"/>
      <c r="O12" s="28"/>
      <c r="P12" s="37"/>
      <c r="Q12" s="14"/>
      <c r="R12" s="35"/>
      <c r="S12" s="38"/>
    </row>
    <row r="13" spans="1:19" ht="19.5" customHeight="1">
      <c r="A13" s="14">
        <v>7</v>
      </c>
      <c r="B13" s="15" t="s">
        <v>22</v>
      </c>
      <c r="C13" s="29">
        <v>11</v>
      </c>
      <c r="D13" s="29" t="s">
        <v>474</v>
      </c>
      <c r="E13" s="29" t="s">
        <v>474</v>
      </c>
      <c r="F13" s="29"/>
      <c r="G13" s="29">
        <f>SUM(C13:F13)</f>
        <v>11</v>
      </c>
      <c r="H13" s="13">
        <v>1</v>
      </c>
      <c r="I13" s="13">
        <v>11</v>
      </c>
      <c r="K13" s="39"/>
      <c r="L13" s="40"/>
      <c r="M13" s="41"/>
      <c r="N13" s="42"/>
      <c r="O13" s="28"/>
      <c r="P13" s="39"/>
      <c r="Q13" s="40"/>
      <c r="R13" s="41"/>
      <c r="S13" s="38"/>
    </row>
    <row r="14" spans="1:19" ht="19.5" customHeight="1">
      <c r="A14" s="14">
        <v>13</v>
      </c>
      <c r="B14" s="15" t="s">
        <v>24</v>
      </c>
      <c r="C14" s="29">
        <v>-13</v>
      </c>
      <c r="D14" s="29">
        <v>3</v>
      </c>
      <c r="E14" s="29" t="s">
        <v>474</v>
      </c>
      <c r="F14" s="29"/>
      <c r="G14" s="29">
        <f>SUM(C14:F14)</f>
        <v>-10</v>
      </c>
      <c r="H14" s="13">
        <v>1</v>
      </c>
      <c r="I14" s="13">
        <v>12</v>
      </c>
      <c r="K14" s="28"/>
      <c r="L14" s="28"/>
      <c r="M14" s="28"/>
      <c r="N14" s="28"/>
      <c r="O14" s="28"/>
      <c r="P14" s="28"/>
      <c r="Q14" s="28"/>
      <c r="R14" s="28"/>
      <c r="S14" s="28"/>
    </row>
    <row r="15" spans="1:19" ht="19.5" customHeight="1">
      <c r="A15" s="14">
        <v>16</v>
      </c>
      <c r="B15" s="15" t="s">
        <v>305</v>
      </c>
      <c r="C15" s="29">
        <v>-2</v>
      </c>
      <c r="D15" s="29">
        <v>-10</v>
      </c>
      <c r="E15" s="29">
        <v>-8</v>
      </c>
      <c r="F15" s="49"/>
      <c r="G15" s="29">
        <f>SUM(C15:F15)</f>
        <v>-20</v>
      </c>
      <c r="H15" s="13">
        <v>0</v>
      </c>
      <c r="I15" s="13">
        <v>13</v>
      </c>
      <c r="K15" s="25" t="s">
        <v>132</v>
      </c>
      <c r="L15" s="26"/>
      <c r="M15" s="26"/>
      <c r="N15" s="27"/>
      <c r="O15" s="28"/>
      <c r="P15" s="25" t="s">
        <v>133</v>
      </c>
      <c r="Q15" s="26"/>
      <c r="R15" s="26"/>
      <c r="S15" s="27"/>
    </row>
    <row r="16" spans="1:19" ht="19.5" customHeight="1">
      <c r="A16" s="14">
        <v>3</v>
      </c>
      <c r="B16" s="15" t="s">
        <v>389</v>
      </c>
      <c r="C16" s="29">
        <v>-11</v>
      </c>
      <c r="D16" s="29">
        <v>-3</v>
      </c>
      <c r="E16" s="49">
        <v>-7</v>
      </c>
      <c r="F16" s="49"/>
      <c r="G16" s="29">
        <f>SUM(C16:F16)</f>
        <v>-21</v>
      </c>
      <c r="H16" s="13">
        <v>0</v>
      </c>
      <c r="I16" s="13">
        <v>14</v>
      </c>
      <c r="K16" s="31" t="s">
        <v>100</v>
      </c>
      <c r="L16" s="31" t="s">
        <v>101</v>
      </c>
      <c r="M16" s="32"/>
      <c r="N16" s="31" t="s">
        <v>102</v>
      </c>
      <c r="O16" s="28"/>
      <c r="P16" s="31" t="s">
        <v>100</v>
      </c>
      <c r="Q16" s="31" t="s">
        <v>101</v>
      </c>
      <c r="R16" s="32"/>
      <c r="S16" s="31" t="s">
        <v>102</v>
      </c>
    </row>
    <row r="17" spans="1:19" ht="19.5" customHeight="1">
      <c r="A17" s="14">
        <v>9</v>
      </c>
      <c r="B17" s="15" t="s">
        <v>46</v>
      </c>
      <c r="C17" s="29">
        <v>-6</v>
      </c>
      <c r="D17" s="29">
        <v>-10</v>
      </c>
      <c r="E17" s="29">
        <v>-10</v>
      </c>
      <c r="F17" s="29"/>
      <c r="G17" s="29">
        <f>SUM(C17:F17)</f>
        <v>-26</v>
      </c>
      <c r="H17" s="13">
        <v>0</v>
      </c>
      <c r="I17" s="13">
        <v>15</v>
      </c>
      <c r="K17" s="33" t="s">
        <v>475</v>
      </c>
      <c r="L17" s="34" t="s">
        <v>346</v>
      </c>
      <c r="M17" s="35"/>
      <c r="N17" s="38" t="s">
        <v>105</v>
      </c>
      <c r="O17" s="28"/>
      <c r="P17" s="37"/>
      <c r="Q17" s="14"/>
      <c r="R17" s="35"/>
      <c r="S17" s="38"/>
    </row>
    <row r="18" spans="1:19" ht="19.5" customHeight="1">
      <c r="A18" s="14">
        <v>15</v>
      </c>
      <c r="B18" s="15" t="s">
        <v>15</v>
      </c>
      <c r="C18" s="29">
        <v>-2</v>
      </c>
      <c r="D18" s="29">
        <v>-3</v>
      </c>
      <c r="E18" s="29" t="s">
        <v>474</v>
      </c>
      <c r="F18" s="29"/>
      <c r="G18" s="29">
        <f>SUM(C18:F18)</f>
        <v>-5</v>
      </c>
      <c r="H18" s="13">
        <v>0</v>
      </c>
      <c r="I18" s="13">
        <v>16</v>
      </c>
      <c r="K18" s="37" t="s">
        <v>360</v>
      </c>
      <c r="L18" s="14" t="s">
        <v>476</v>
      </c>
      <c r="M18" s="35"/>
      <c r="N18" s="38" t="s">
        <v>477</v>
      </c>
      <c r="O18" s="28"/>
      <c r="P18" s="37"/>
      <c r="Q18" s="14"/>
      <c r="R18" s="35"/>
      <c r="S18" s="38"/>
    </row>
    <row r="19" spans="1:19" ht="19.5" customHeight="1">
      <c r="A19" s="14"/>
      <c r="B19" s="15"/>
      <c r="C19" s="29"/>
      <c r="D19" s="29"/>
      <c r="E19" s="29"/>
      <c r="F19" s="29"/>
      <c r="G19" s="29"/>
      <c r="H19" s="13"/>
      <c r="I19" s="13"/>
      <c r="K19" s="37" t="s">
        <v>478</v>
      </c>
      <c r="L19" s="14" t="s">
        <v>479</v>
      </c>
      <c r="M19" s="35"/>
      <c r="N19" s="38" t="s">
        <v>311</v>
      </c>
      <c r="O19" s="28"/>
      <c r="P19" s="37"/>
      <c r="Q19" s="14"/>
      <c r="R19" s="35"/>
      <c r="S19" s="38"/>
    </row>
    <row r="20" spans="1:19" ht="19.5" customHeight="1">
      <c r="A20" s="14"/>
      <c r="B20" s="15"/>
      <c r="C20" s="29"/>
      <c r="D20" s="29"/>
      <c r="E20" s="29"/>
      <c r="F20" s="29"/>
      <c r="G20" s="29"/>
      <c r="H20" s="13"/>
      <c r="I20" s="13"/>
      <c r="K20" s="37"/>
      <c r="L20" s="14"/>
      <c r="M20" s="35"/>
      <c r="N20" s="38"/>
      <c r="O20" s="28"/>
      <c r="P20" s="37"/>
      <c r="Q20" s="14"/>
      <c r="R20" s="35"/>
      <c r="S20" s="38"/>
    </row>
    <row r="21" spans="11:19" ht="19.5" customHeight="1">
      <c r="K21" s="37"/>
      <c r="L21" s="14"/>
      <c r="M21" s="35"/>
      <c r="N21" s="38"/>
      <c r="O21" s="28"/>
      <c r="P21" s="37"/>
      <c r="Q21" s="14"/>
      <c r="R21" s="35"/>
      <c r="S21" s="38"/>
    </row>
    <row r="22" spans="11:19" ht="19.5" customHeight="1">
      <c r="K22" s="37"/>
      <c r="L22" s="14"/>
      <c r="M22" s="35"/>
      <c r="N22" s="38"/>
      <c r="O22" s="28"/>
      <c r="P22" s="37"/>
      <c r="Q22" s="14"/>
      <c r="R22" s="35"/>
      <c r="S22" s="38"/>
    </row>
    <row r="23" spans="11:19" ht="19.5" customHeight="1">
      <c r="K23" s="37"/>
      <c r="L23" s="14"/>
      <c r="M23" s="35"/>
      <c r="N23" s="38"/>
      <c r="O23" s="28"/>
      <c r="P23" s="37"/>
      <c r="Q23" s="14"/>
      <c r="R23" s="35"/>
      <c r="S23" s="38"/>
    </row>
    <row r="24" spans="11:19" ht="19.5" customHeight="1">
      <c r="K24" s="37"/>
      <c r="L24" s="14"/>
      <c r="M24" s="35"/>
      <c r="N24" s="38"/>
      <c r="O24" s="28"/>
      <c r="P24" s="37"/>
      <c r="Q24" s="14"/>
      <c r="R24" s="35"/>
      <c r="S24" s="38"/>
    </row>
    <row r="25" spans="10:19" ht="19.5" customHeight="1">
      <c r="J25" s="28"/>
      <c r="K25" s="37"/>
      <c r="L25" s="14"/>
      <c r="M25" s="35"/>
      <c r="N25" s="38"/>
      <c r="O25" s="28"/>
      <c r="P25" s="37"/>
      <c r="Q25" s="14"/>
      <c r="R25" s="35"/>
      <c r="S25" s="38"/>
    </row>
    <row r="26" spans="10:19" ht="19.5" customHeight="1">
      <c r="J26" s="28"/>
      <c r="K26" s="37"/>
      <c r="L26" s="14"/>
      <c r="M26" s="35"/>
      <c r="N26" s="38"/>
      <c r="O26" s="28"/>
      <c r="P26" s="37"/>
      <c r="Q26" s="14"/>
      <c r="R26" s="35"/>
      <c r="S26" s="38"/>
    </row>
    <row r="27" spans="10:19" ht="19.5" customHeight="1">
      <c r="J27" s="28"/>
      <c r="K27" s="37"/>
      <c r="L27" s="14"/>
      <c r="M27" s="35"/>
      <c r="N27" s="38"/>
      <c r="O27" s="28"/>
      <c r="P27" s="37"/>
      <c r="Q27" s="14"/>
      <c r="R27" s="35"/>
      <c r="S27" s="38"/>
    </row>
    <row r="28" spans="10:19" ht="19.5" customHeight="1">
      <c r="J28" s="28"/>
      <c r="K28" s="39"/>
      <c r="L28" s="40"/>
      <c r="M28" s="41"/>
      <c r="N28" s="38"/>
      <c r="O28" s="28"/>
      <c r="P28" s="39"/>
      <c r="Q28" s="40"/>
      <c r="R28" s="41"/>
      <c r="S28" s="38"/>
    </row>
  </sheetData>
  <sheetProtection/>
  <mergeCells count="2">
    <mergeCell ref="A1:B1"/>
    <mergeCell ref="C1:I1"/>
  </mergeCell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30"/>
  <sheetViews>
    <sheetView zoomScale="75" zoomScaleNormal="75" workbookViewId="0" topLeftCell="A1">
      <selection activeCell="B17" sqref="B17"/>
    </sheetView>
  </sheetViews>
  <sheetFormatPr defaultColWidth="11.421875" defaultRowHeight="12.75"/>
  <cols>
    <col min="1" max="1" width="9.57421875" style="0" customWidth="1"/>
    <col min="2" max="2" width="53.421875" style="0" customWidth="1"/>
    <col min="3" max="4" width="5.421875" style="0" customWidth="1"/>
    <col min="5" max="5" width="6.00390625" style="0" customWidth="1"/>
    <col min="6" max="6" width="5.421875" style="0" customWidth="1"/>
    <col min="7" max="7" width="6.00390625" style="0" customWidth="1"/>
    <col min="8" max="8" width="8.8515625" style="0" customWidth="1"/>
    <col min="9" max="9" width="9.7109375" style="0" customWidth="1"/>
    <col min="10" max="10" width="5.421875" style="0" customWidth="1"/>
    <col min="11" max="11" width="12.8515625" style="0" customWidth="1"/>
    <col min="12" max="12" width="12.57421875" style="0" customWidth="1"/>
    <col min="13" max="13" width="3.8515625" style="0" customWidth="1"/>
    <col min="14" max="16" width="11.00390625" style="0" customWidth="1"/>
    <col min="17" max="17" width="12.57421875" style="0" customWidth="1"/>
    <col min="18" max="18" width="3.140625" style="0" customWidth="1"/>
    <col min="19" max="16384" width="11.00390625" style="0" customWidth="1"/>
  </cols>
  <sheetData>
    <row r="1" spans="1:19" ht="72.75" customHeight="1">
      <c r="A1" s="5" t="s">
        <v>380</v>
      </c>
      <c r="B1" s="5"/>
      <c r="C1" s="7" t="s">
        <v>73</v>
      </c>
      <c r="D1" s="7"/>
      <c r="E1" s="7"/>
      <c r="F1" s="7"/>
      <c r="G1" s="7"/>
      <c r="H1" s="7"/>
      <c r="I1" s="7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9.5" customHeight="1">
      <c r="A2" s="8" t="s">
        <v>93</v>
      </c>
      <c r="B2" s="9" t="s">
        <v>1</v>
      </c>
      <c r="C2" s="24">
        <v>1</v>
      </c>
      <c r="D2" s="24">
        <v>2</v>
      </c>
      <c r="E2" s="24">
        <v>3</v>
      </c>
      <c r="F2" s="24">
        <v>4</v>
      </c>
      <c r="G2" s="24" t="s">
        <v>94</v>
      </c>
      <c r="H2" s="24" t="s">
        <v>95</v>
      </c>
      <c r="I2" s="24" t="s">
        <v>66</v>
      </c>
      <c r="K2" s="25" t="s">
        <v>98</v>
      </c>
      <c r="L2" s="26"/>
      <c r="M2" s="26"/>
      <c r="N2" s="27"/>
      <c r="O2" s="28"/>
      <c r="P2" s="25" t="s">
        <v>99</v>
      </c>
      <c r="Q2" s="26"/>
      <c r="R2" s="26"/>
      <c r="S2" s="27"/>
    </row>
    <row r="3" spans="1:19" ht="19.5" customHeight="1">
      <c r="A3" s="14">
        <v>4</v>
      </c>
      <c r="B3" s="15" t="s">
        <v>35</v>
      </c>
      <c r="C3" s="29">
        <v>10</v>
      </c>
      <c r="D3" s="29">
        <v>11</v>
      </c>
      <c r="E3" s="29">
        <v>7</v>
      </c>
      <c r="F3" s="29"/>
      <c r="G3" s="29">
        <f>SUM(C3:F3)</f>
        <v>28</v>
      </c>
      <c r="H3" s="13">
        <v>3</v>
      </c>
      <c r="I3" s="13">
        <v>1</v>
      </c>
      <c r="K3" s="31" t="s">
        <v>100</v>
      </c>
      <c r="L3" s="31" t="s">
        <v>101</v>
      </c>
      <c r="M3" s="32"/>
      <c r="N3" s="31" t="s">
        <v>102</v>
      </c>
      <c r="O3" s="28"/>
      <c r="P3" s="31" t="s">
        <v>100</v>
      </c>
      <c r="Q3" s="31" t="s">
        <v>101</v>
      </c>
      <c r="R3" s="32"/>
      <c r="S3" s="31" t="s">
        <v>102</v>
      </c>
    </row>
    <row r="4" spans="1:19" ht="19.5" customHeight="1">
      <c r="A4" s="14">
        <v>7</v>
      </c>
      <c r="B4" s="15" t="s">
        <v>16</v>
      </c>
      <c r="C4" s="29">
        <v>3</v>
      </c>
      <c r="D4" s="29">
        <v>11</v>
      </c>
      <c r="E4" s="29">
        <v>7</v>
      </c>
      <c r="F4" s="29"/>
      <c r="G4" s="29">
        <f>SUM(C4:F4)</f>
        <v>21</v>
      </c>
      <c r="H4" s="13">
        <v>3</v>
      </c>
      <c r="I4" s="13">
        <v>2</v>
      </c>
      <c r="K4" s="33" t="s">
        <v>480</v>
      </c>
      <c r="L4" s="34" t="s">
        <v>205</v>
      </c>
      <c r="M4" s="35"/>
      <c r="N4" s="36" t="s">
        <v>123</v>
      </c>
      <c r="O4" s="28"/>
      <c r="P4" s="33" t="s">
        <v>481</v>
      </c>
      <c r="Q4" s="34" t="s">
        <v>482</v>
      </c>
      <c r="R4" s="35"/>
      <c r="S4" s="38" t="s">
        <v>126</v>
      </c>
    </row>
    <row r="5" spans="1:19" ht="19.5" customHeight="1">
      <c r="A5" s="14">
        <v>9</v>
      </c>
      <c r="B5" s="15" t="s">
        <v>6</v>
      </c>
      <c r="C5" s="29">
        <v>-3</v>
      </c>
      <c r="D5" s="29">
        <v>10</v>
      </c>
      <c r="E5" s="49">
        <v>13</v>
      </c>
      <c r="F5" s="49"/>
      <c r="G5" s="29">
        <f>SUM(C5:F5)</f>
        <v>20</v>
      </c>
      <c r="H5" s="13">
        <v>2</v>
      </c>
      <c r="I5" s="13">
        <v>3</v>
      </c>
      <c r="K5" s="37" t="s">
        <v>483</v>
      </c>
      <c r="L5" s="14" t="s">
        <v>484</v>
      </c>
      <c r="M5" s="35"/>
      <c r="N5" s="38" t="s">
        <v>199</v>
      </c>
      <c r="O5" s="28"/>
      <c r="P5" s="37" t="s">
        <v>485</v>
      </c>
      <c r="Q5" s="14" t="s">
        <v>256</v>
      </c>
      <c r="R5" s="35"/>
      <c r="S5" s="38" t="s">
        <v>151</v>
      </c>
    </row>
    <row r="6" spans="1:19" ht="19.5" customHeight="1">
      <c r="A6" s="14">
        <v>15</v>
      </c>
      <c r="B6" s="15" t="s">
        <v>31</v>
      </c>
      <c r="C6" s="29">
        <v>9</v>
      </c>
      <c r="D6" s="29">
        <v>-7</v>
      </c>
      <c r="E6" s="29">
        <v>13</v>
      </c>
      <c r="F6" s="29"/>
      <c r="G6" s="29">
        <f>SUM(C6:F6)</f>
        <v>15</v>
      </c>
      <c r="H6" s="13">
        <v>2</v>
      </c>
      <c r="I6" s="13">
        <v>4</v>
      </c>
      <c r="K6" s="37" t="s">
        <v>486</v>
      </c>
      <c r="L6" s="14" t="s">
        <v>487</v>
      </c>
      <c r="M6" s="35"/>
      <c r="N6" s="38" t="s">
        <v>105</v>
      </c>
      <c r="O6" s="28"/>
      <c r="P6" s="37" t="s">
        <v>488</v>
      </c>
      <c r="Q6" s="14" t="s">
        <v>489</v>
      </c>
      <c r="R6" s="35"/>
      <c r="S6" s="38" t="s">
        <v>118</v>
      </c>
    </row>
    <row r="7" spans="1:19" ht="19.5" customHeight="1">
      <c r="A7" s="14">
        <v>13</v>
      </c>
      <c r="B7" s="15" t="s">
        <v>24</v>
      </c>
      <c r="C7" s="29">
        <v>-3</v>
      </c>
      <c r="D7" s="29">
        <v>11</v>
      </c>
      <c r="E7" s="29">
        <v>5</v>
      </c>
      <c r="F7" s="29"/>
      <c r="G7" s="29">
        <f>SUM(C7:F7)</f>
        <v>13</v>
      </c>
      <c r="H7" s="13">
        <v>2</v>
      </c>
      <c r="I7" s="13">
        <v>5</v>
      </c>
      <c r="K7" s="37"/>
      <c r="L7" s="14"/>
      <c r="M7" s="35"/>
      <c r="N7" s="38"/>
      <c r="O7" s="28"/>
      <c r="P7" s="37"/>
      <c r="Q7" s="14"/>
      <c r="R7" s="35"/>
      <c r="S7" s="38"/>
    </row>
    <row r="8" spans="1:19" ht="19.5" customHeight="1">
      <c r="A8" s="14">
        <v>3</v>
      </c>
      <c r="B8" s="15" t="s">
        <v>9</v>
      </c>
      <c r="C8" s="29">
        <v>3</v>
      </c>
      <c r="D8" s="29">
        <v>10</v>
      </c>
      <c r="E8" s="29">
        <v>-7</v>
      </c>
      <c r="F8" s="29"/>
      <c r="G8" s="29">
        <f>SUM(C8:F8)</f>
        <v>6</v>
      </c>
      <c r="H8" s="13">
        <v>2</v>
      </c>
      <c r="I8" s="13">
        <v>6</v>
      </c>
      <c r="K8" s="37"/>
      <c r="L8" s="14"/>
      <c r="M8" s="35"/>
      <c r="N8" s="38"/>
      <c r="O8" s="28"/>
      <c r="P8" s="37"/>
      <c r="Q8" s="14"/>
      <c r="R8" s="35"/>
      <c r="S8" s="38"/>
    </row>
    <row r="9" spans="1:19" ht="19.5" customHeight="1">
      <c r="A9" s="14">
        <v>8</v>
      </c>
      <c r="B9" s="15" t="s">
        <v>38</v>
      </c>
      <c r="C9" s="29">
        <v>9</v>
      </c>
      <c r="D9" s="29">
        <v>-10</v>
      </c>
      <c r="E9" s="29">
        <v>5</v>
      </c>
      <c r="F9" s="29"/>
      <c r="G9" s="29">
        <f>SUM(C9:F9)</f>
        <v>4</v>
      </c>
      <c r="H9" s="13">
        <v>2</v>
      </c>
      <c r="I9" s="13">
        <v>7</v>
      </c>
      <c r="K9" s="37"/>
      <c r="L9" s="14"/>
      <c r="M9" s="35"/>
      <c r="N9" s="38"/>
      <c r="O9" s="28"/>
      <c r="P9" s="37"/>
      <c r="Q9" s="14"/>
      <c r="R9" s="35"/>
      <c r="S9" s="38"/>
    </row>
    <row r="10" spans="1:19" ht="19.5" customHeight="1">
      <c r="A10" s="14">
        <v>1</v>
      </c>
      <c r="B10" s="15" t="s">
        <v>4</v>
      </c>
      <c r="C10" s="29">
        <v>3</v>
      </c>
      <c r="D10" s="29">
        <v>7</v>
      </c>
      <c r="E10" s="29">
        <v>-13</v>
      </c>
      <c r="F10" s="29"/>
      <c r="G10" s="29">
        <f>SUM(C10:F10)</f>
        <v>-3</v>
      </c>
      <c r="H10" s="13">
        <v>2</v>
      </c>
      <c r="I10" s="13">
        <v>8</v>
      </c>
      <c r="K10" s="37"/>
      <c r="L10" s="14"/>
      <c r="M10" s="35"/>
      <c r="N10" s="38"/>
      <c r="O10" s="28"/>
      <c r="P10" s="37"/>
      <c r="Q10" s="14"/>
      <c r="R10" s="35"/>
      <c r="S10" s="38"/>
    </row>
    <row r="11" spans="1:19" ht="19.5" customHeight="1">
      <c r="A11" s="14">
        <v>5</v>
      </c>
      <c r="B11" s="15" t="s">
        <v>392</v>
      </c>
      <c r="C11" s="29">
        <v>-3</v>
      </c>
      <c r="D11" s="29">
        <v>7</v>
      </c>
      <c r="E11" s="29">
        <v>-5</v>
      </c>
      <c r="F11" s="29"/>
      <c r="G11" s="29">
        <f>SUM(C11:F11)</f>
        <v>-1</v>
      </c>
      <c r="H11" s="13">
        <v>1</v>
      </c>
      <c r="I11" s="13">
        <v>9</v>
      </c>
      <c r="K11" s="37"/>
      <c r="L11" s="14"/>
      <c r="M11" s="35"/>
      <c r="N11" s="38"/>
      <c r="O11" s="28"/>
      <c r="P11" s="37"/>
      <c r="Q11" s="14"/>
      <c r="R11" s="35"/>
      <c r="S11" s="38"/>
    </row>
    <row r="12" spans="1:19" ht="19.5" customHeight="1">
      <c r="A12" s="14">
        <v>6</v>
      </c>
      <c r="B12" s="15" t="s">
        <v>27</v>
      </c>
      <c r="C12" s="29">
        <v>-10</v>
      </c>
      <c r="D12" s="29">
        <v>-11</v>
      </c>
      <c r="E12" s="29">
        <v>13</v>
      </c>
      <c r="F12" s="29"/>
      <c r="G12" s="29">
        <f>SUM(C12:F12)</f>
        <v>-8</v>
      </c>
      <c r="H12" s="13">
        <v>1</v>
      </c>
      <c r="I12" s="13">
        <v>10</v>
      </c>
      <c r="K12" s="37"/>
      <c r="L12" s="14"/>
      <c r="M12" s="35"/>
      <c r="N12" s="38"/>
      <c r="O12" s="28"/>
      <c r="P12" s="37"/>
      <c r="Q12" s="14"/>
      <c r="R12" s="35"/>
      <c r="S12" s="38"/>
    </row>
    <row r="13" spans="1:19" ht="19.5" customHeight="1">
      <c r="A13" s="14">
        <v>2</v>
      </c>
      <c r="B13" s="15" t="s">
        <v>305</v>
      </c>
      <c r="C13" s="29">
        <v>10</v>
      </c>
      <c r="D13" s="29">
        <v>-11</v>
      </c>
      <c r="E13" s="29">
        <v>-7</v>
      </c>
      <c r="F13" s="49"/>
      <c r="G13" s="29">
        <f>SUM(C13:F13)</f>
        <v>-8</v>
      </c>
      <c r="H13" s="13">
        <v>1</v>
      </c>
      <c r="I13" s="13">
        <v>11</v>
      </c>
      <c r="K13" s="37"/>
      <c r="L13" s="14"/>
      <c r="M13" s="35"/>
      <c r="N13" s="38"/>
      <c r="O13" s="28"/>
      <c r="P13" s="37"/>
      <c r="Q13" s="14"/>
      <c r="R13" s="35"/>
      <c r="S13" s="38"/>
    </row>
    <row r="14" spans="1:19" ht="19.5" customHeight="1">
      <c r="A14" s="14">
        <v>11</v>
      </c>
      <c r="B14" s="15" t="s">
        <v>386</v>
      </c>
      <c r="C14" s="29">
        <v>10</v>
      </c>
      <c r="D14" s="29">
        <v>-20</v>
      </c>
      <c r="E14" s="29">
        <v>-13</v>
      </c>
      <c r="F14" s="29"/>
      <c r="G14" s="29">
        <f>SUM(C14:F14)</f>
        <v>-23</v>
      </c>
      <c r="H14" s="13">
        <v>1</v>
      </c>
      <c r="I14" s="13">
        <v>12</v>
      </c>
      <c r="K14" s="37"/>
      <c r="L14" s="14"/>
      <c r="M14" s="35"/>
      <c r="N14" s="38"/>
      <c r="O14" s="28"/>
      <c r="P14" s="37"/>
      <c r="Q14" s="14"/>
      <c r="R14" s="35"/>
      <c r="S14" s="38"/>
    </row>
    <row r="15" spans="1:19" ht="19.5" customHeight="1">
      <c r="A15" s="14">
        <v>10</v>
      </c>
      <c r="B15" s="15" t="s">
        <v>385</v>
      </c>
      <c r="C15" s="29">
        <v>-10</v>
      </c>
      <c r="D15" s="29">
        <v>-7</v>
      </c>
      <c r="E15" s="29">
        <v>-5</v>
      </c>
      <c r="F15" s="29"/>
      <c r="G15" s="29">
        <f>SUM(C15:F15)</f>
        <v>-22</v>
      </c>
      <c r="H15" s="13">
        <v>0</v>
      </c>
      <c r="I15" s="13">
        <v>13</v>
      </c>
      <c r="K15" s="39"/>
      <c r="L15" s="40"/>
      <c r="M15" s="41"/>
      <c r="N15" s="42"/>
      <c r="O15" s="28"/>
      <c r="P15" s="39"/>
      <c r="Q15" s="40"/>
      <c r="R15" s="41"/>
      <c r="S15" s="38"/>
    </row>
    <row r="16" spans="1:19" ht="19.5" customHeight="1">
      <c r="A16" s="14">
        <v>12</v>
      </c>
      <c r="B16" s="15" t="s">
        <v>15</v>
      </c>
      <c r="C16" s="29">
        <v>-9</v>
      </c>
      <c r="D16" s="29">
        <v>-11</v>
      </c>
      <c r="E16" s="29">
        <v>-5</v>
      </c>
      <c r="F16" s="29"/>
      <c r="G16" s="29">
        <f>SUM(C16:F16)</f>
        <v>-25</v>
      </c>
      <c r="H16" s="13">
        <v>0</v>
      </c>
      <c r="I16" s="13">
        <v>14</v>
      </c>
      <c r="K16" s="28"/>
      <c r="L16" s="28"/>
      <c r="M16" s="28"/>
      <c r="N16" s="28"/>
      <c r="O16" s="28"/>
      <c r="P16" s="28"/>
      <c r="Q16" s="28"/>
      <c r="R16" s="28"/>
      <c r="S16" s="28"/>
    </row>
    <row r="17" spans="1:19" ht="19.5" customHeight="1">
      <c r="A17" s="14">
        <v>14</v>
      </c>
      <c r="B17" s="15" t="s">
        <v>7</v>
      </c>
      <c r="C17" s="29">
        <v>-9</v>
      </c>
      <c r="D17" s="29">
        <v>-7</v>
      </c>
      <c r="E17" s="29">
        <v>-13</v>
      </c>
      <c r="F17" s="29"/>
      <c r="G17" s="29">
        <f>SUM(C17:F17)</f>
        <v>-29</v>
      </c>
      <c r="H17" s="13">
        <v>0</v>
      </c>
      <c r="I17" s="13">
        <v>15</v>
      </c>
      <c r="K17" s="25" t="s">
        <v>132</v>
      </c>
      <c r="L17" s="26"/>
      <c r="M17" s="26"/>
      <c r="N17" s="27"/>
      <c r="O17" s="28"/>
      <c r="P17" s="25" t="s">
        <v>133</v>
      </c>
      <c r="Q17" s="26"/>
      <c r="R17" s="26"/>
      <c r="S17" s="27"/>
    </row>
    <row r="18" spans="1:19" ht="19.5" customHeight="1">
      <c r="A18" s="14"/>
      <c r="B18" s="15"/>
      <c r="C18" s="29"/>
      <c r="D18" s="29"/>
      <c r="E18" s="29"/>
      <c r="F18" s="49"/>
      <c r="G18" s="29">
        <f>SUM(C18:F18)</f>
        <v>0</v>
      </c>
      <c r="H18" s="13"/>
      <c r="I18" s="13"/>
      <c r="K18" s="31" t="s">
        <v>100</v>
      </c>
      <c r="L18" s="31" t="s">
        <v>101</v>
      </c>
      <c r="M18" s="32"/>
      <c r="N18" s="31" t="s">
        <v>102</v>
      </c>
      <c r="O18" s="28"/>
      <c r="P18" s="31" t="s">
        <v>100</v>
      </c>
      <c r="Q18" s="31" t="s">
        <v>101</v>
      </c>
      <c r="R18" s="32"/>
      <c r="S18" s="31" t="s">
        <v>102</v>
      </c>
    </row>
    <row r="19" spans="1:19" ht="19.5" customHeight="1">
      <c r="A19" s="14"/>
      <c r="B19" s="15"/>
      <c r="C19" s="29"/>
      <c r="D19" s="29"/>
      <c r="E19" s="29"/>
      <c r="F19" s="29"/>
      <c r="G19" s="29">
        <f>SUM(C19:F19)</f>
        <v>0</v>
      </c>
      <c r="H19" s="13"/>
      <c r="I19" s="13"/>
      <c r="K19" s="33" t="s">
        <v>179</v>
      </c>
      <c r="L19" s="34" t="s">
        <v>490</v>
      </c>
      <c r="M19" s="35"/>
      <c r="N19" s="38" t="s">
        <v>311</v>
      </c>
      <c r="O19" s="28"/>
      <c r="P19" s="37"/>
      <c r="Q19" s="14"/>
      <c r="R19" s="35"/>
      <c r="S19" s="38"/>
    </row>
    <row r="20" spans="1:19" ht="19.5" customHeight="1">
      <c r="A20" s="14"/>
      <c r="B20" s="15"/>
      <c r="C20" s="29"/>
      <c r="D20" s="29"/>
      <c r="E20" s="29"/>
      <c r="F20" s="29"/>
      <c r="G20" s="29">
        <f>SUM(C20:F20)</f>
        <v>0</v>
      </c>
      <c r="H20" s="13"/>
      <c r="I20" s="13"/>
      <c r="K20" s="37" t="s">
        <v>222</v>
      </c>
      <c r="L20" s="14" t="s">
        <v>491</v>
      </c>
      <c r="M20" s="35"/>
      <c r="N20" s="38" t="s">
        <v>126</v>
      </c>
      <c r="O20" s="28"/>
      <c r="P20" s="37"/>
      <c r="Q20" s="14"/>
      <c r="R20" s="35"/>
      <c r="S20" s="38"/>
    </row>
    <row r="21" spans="1:19" ht="19.5" customHeight="1">
      <c r="A21" s="14"/>
      <c r="B21" s="15"/>
      <c r="C21" s="29"/>
      <c r="D21" s="29"/>
      <c r="E21" s="29"/>
      <c r="F21" s="29"/>
      <c r="G21" s="29">
        <f>SUM(C21:F21)</f>
        <v>0</v>
      </c>
      <c r="H21" s="13"/>
      <c r="I21" s="13"/>
      <c r="K21" s="37" t="s">
        <v>492</v>
      </c>
      <c r="L21" s="14" t="s">
        <v>493</v>
      </c>
      <c r="M21" s="35"/>
      <c r="N21" s="38" t="s">
        <v>148</v>
      </c>
      <c r="O21" s="28"/>
      <c r="P21" s="37"/>
      <c r="Q21" s="14"/>
      <c r="R21" s="35"/>
      <c r="S21" s="38"/>
    </row>
    <row r="22" spans="1:19" ht="19.5" customHeight="1">
      <c r="A22" s="14"/>
      <c r="B22" s="15"/>
      <c r="C22" s="29"/>
      <c r="D22" s="29"/>
      <c r="E22" s="29"/>
      <c r="F22" s="49"/>
      <c r="G22" s="29">
        <f>SUM(C22:F22)</f>
        <v>0</v>
      </c>
      <c r="H22" s="13"/>
      <c r="I22" s="13"/>
      <c r="K22" s="37"/>
      <c r="L22" s="14"/>
      <c r="M22" s="35"/>
      <c r="N22" s="38"/>
      <c r="O22" s="28"/>
      <c r="P22" s="37"/>
      <c r="Q22" s="14"/>
      <c r="R22" s="35"/>
      <c r="S22" s="38"/>
    </row>
    <row r="23" spans="1:19" ht="19.5" customHeight="1">
      <c r="A23" s="14"/>
      <c r="B23" s="15"/>
      <c r="C23" s="29"/>
      <c r="D23" s="29"/>
      <c r="E23" s="29"/>
      <c r="F23" s="29"/>
      <c r="G23" s="29">
        <f>SUM(C23:F23)</f>
        <v>0</v>
      </c>
      <c r="H23" s="13"/>
      <c r="I23" s="13"/>
      <c r="K23" s="37"/>
      <c r="L23" s="14"/>
      <c r="M23" s="35"/>
      <c r="N23" s="38"/>
      <c r="O23" s="28"/>
      <c r="P23" s="37"/>
      <c r="Q23" s="14"/>
      <c r="R23" s="35"/>
      <c r="S23" s="38"/>
    </row>
    <row r="24" spans="1:19" ht="19.5" customHeight="1">
      <c r="A24" s="14"/>
      <c r="B24" s="15"/>
      <c r="C24" s="29"/>
      <c r="D24" s="29"/>
      <c r="E24" s="29"/>
      <c r="F24" s="29"/>
      <c r="G24" s="29">
        <f>SUM(C24:F24)</f>
        <v>0</v>
      </c>
      <c r="H24" s="13"/>
      <c r="I24" s="13"/>
      <c r="K24" s="37"/>
      <c r="L24" s="14"/>
      <c r="M24" s="35"/>
      <c r="N24" s="38"/>
      <c r="O24" s="28"/>
      <c r="P24" s="37"/>
      <c r="Q24" s="14"/>
      <c r="R24" s="35"/>
      <c r="S24" s="38"/>
    </row>
    <row r="25" spans="1:19" ht="19.5" customHeight="1">
      <c r="A25" s="14"/>
      <c r="B25" s="15"/>
      <c r="C25" s="29"/>
      <c r="D25" s="29"/>
      <c r="E25" s="29"/>
      <c r="F25" s="29"/>
      <c r="G25" s="29">
        <f>SUM(C25:F25)</f>
        <v>0</v>
      </c>
      <c r="H25" s="13"/>
      <c r="I25" s="13"/>
      <c r="K25" s="37"/>
      <c r="L25" s="14"/>
      <c r="M25" s="35"/>
      <c r="N25" s="38"/>
      <c r="O25" s="28"/>
      <c r="P25" s="37"/>
      <c r="Q25" s="14"/>
      <c r="R25" s="35"/>
      <c r="S25" s="38"/>
    </row>
    <row r="26" spans="11:19" ht="19.5" customHeight="1">
      <c r="K26" s="37"/>
      <c r="L26" s="14"/>
      <c r="M26" s="35"/>
      <c r="N26" s="38"/>
      <c r="O26" s="28"/>
      <c r="P26" s="37"/>
      <c r="Q26" s="14"/>
      <c r="R26" s="35"/>
      <c r="S26" s="38"/>
    </row>
    <row r="27" spans="10:19" ht="19.5" customHeight="1">
      <c r="J27" s="28"/>
      <c r="K27" s="37"/>
      <c r="L27" s="14"/>
      <c r="M27" s="35"/>
      <c r="N27" s="38"/>
      <c r="O27" s="28"/>
      <c r="P27" s="37"/>
      <c r="Q27" s="14"/>
      <c r="R27" s="35"/>
      <c r="S27" s="38"/>
    </row>
    <row r="28" spans="10:19" ht="19.5" customHeight="1">
      <c r="J28" s="28"/>
      <c r="K28" s="37"/>
      <c r="L28" s="14"/>
      <c r="M28" s="35"/>
      <c r="N28" s="38"/>
      <c r="O28" s="28"/>
      <c r="P28" s="37"/>
      <c r="Q28" s="14"/>
      <c r="R28" s="35"/>
      <c r="S28" s="38"/>
    </row>
    <row r="29" spans="10:19" ht="19.5" customHeight="1">
      <c r="J29" s="28"/>
      <c r="K29" s="37"/>
      <c r="L29" s="14"/>
      <c r="M29" s="35"/>
      <c r="N29" s="38"/>
      <c r="O29" s="28"/>
      <c r="P29" s="37"/>
      <c r="Q29" s="14"/>
      <c r="R29" s="35"/>
      <c r="S29" s="38"/>
    </row>
    <row r="30" spans="10:19" ht="19.5" customHeight="1">
      <c r="J30" s="28"/>
      <c r="K30" s="39"/>
      <c r="L30" s="40"/>
      <c r="M30" s="41"/>
      <c r="N30" s="38"/>
      <c r="O30" s="28"/>
      <c r="P30" s="39"/>
      <c r="Q30" s="40"/>
      <c r="R30" s="41"/>
      <c r="S30" s="38"/>
    </row>
  </sheetData>
  <sheetProtection/>
  <mergeCells count="2">
    <mergeCell ref="A1:B1"/>
    <mergeCell ref="C1:I1"/>
  </mergeCell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30"/>
  <sheetViews>
    <sheetView zoomScale="75" zoomScaleNormal="75" workbookViewId="0" topLeftCell="A1">
      <selection activeCell="B19" sqref="B19"/>
    </sheetView>
  </sheetViews>
  <sheetFormatPr defaultColWidth="11.421875" defaultRowHeight="12.75"/>
  <cols>
    <col min="1" max="1" width="9.57421875" style="0" customWidth="1"/>
    <col min="2" max="2" width="53.421875" style="0" customWidth="1"/>
    <col min="3" max="4" width="5.421875" style="0" customWidth="1"/>
    <col min="5" max="5" width="6.00390625" style="0" customWidth="1"/>
    <col min="6" max="6" width="5.421875" style="0" customWidth="1"/>
    <col min="7" max="7" width="6.00390625" style="0" customWidth="1"/>
    <col min="8" max="8" width="8.8515625" style="0" customWidth="1"/>
    <col min="9" max="9" width="9.7109375" style="0" customWidth="1"/>
    <col min="10" max="10" width="5.421875" style="0" customWidth="1"/>
    <col min="11" max="11" width="12.8515625" style="0" customWidth="1"/>
    <col min="12" max="12" width="12.57421875" style="0" customWidth="1"/>
    <col min="13" max="13" width="3.8515625" style="0" customWidth="1"/>
    <col min="14" max="16" width="11.00390625" style="0" customWidth="1"/>
    <col min="17" max="17" width="12.57421875" style="0" customWidth="1"/>
    <col min="18" max="18" width="3.140625" style="0" customWidth="1"/>
    <col min="19" max="16384" width="11.00390625" style="0" customWidth="1"/>
  </cols>
  <sheetData>
    <row r="1" spans="1:19" ht="72.75" customHeight="1">
      <c r="A1" s="5" t="s">
        <v>380</v>
      </c>
      <c r="B1" s="5"/>
      <c r="C1" s="7" t="s">
        <v>72</v>
      </c>
      <c r="D1" s="7"/>
      <c r="E1" s="7"/>
      <c r="F1" s="7"/>
      <c r="G1" s="7"/>
      <c r="H1" s="7"/>
      <c r="I1" s="7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9.5" customHeight="1">
      <c r="A2" s="8" t="s">
        <v>93</v>
      </c>
      <c r="B2" s="9" t="s">
        <v>1</v>
      </c>
      <c r="C2" s="24">
        <v>1</v>
      </c>
      <c r="D2" s="24">
        <v>2</v>
      </c>
      <c r="E2" s="24">
        <v>3</v>
      </c>
      <c r="F2" s="24">
        <v>4</v>
      </c>
      <c r="G2" s="24" t="s">
        <v>94</v>
      </c>
      <c r="H2" s="24" t="s">
        <v>95</v>
      </c>
      <c r="I2" s="24" t="s">
        <v>66</v>
      </c>
      <c r="K2" s="25" t="s">
        <v>98</v>
      </c>
      <c r="L2" s="26"/>
      <c r="M2" s="26"/>
      <c r="N2" s="27"/>
      <c r="O2" s="28"/>
      <c r="P2" s="25" t="s">
        <v>99</v>
      </c>
      <c r="Q2" s="26"/>
      <c r="R2" s="26"/>
      <c r="S2" s="27"/>
    </row>
    <row r="3" spans="1:19" ht="19.5" customHeight="1">
      <c r="A3" s="14">
        <v>7</v>
      </c>
      <c r="B3" s="15" t="s">
        <v>33</v>
      </c>
      <c r="C3" s="29">
        <v>-6</v>
      </c>
      <c r="D3" s="29">
        <v>5</v>
      </c>
      <c r="E3" s="29">
        <v>10</v>
      </c>
      <c r="F3" s="29">
        <v>11</v>
      </c>
      <c r="G3" s="29">
        <f>SUM(C3:F3)</f>
        <v>20</v>
      </c>
      <c r="H3" s="13">
        <v>3</v>
      </c>
      <c r="I3" s="13">
        <v>1</v>
      </c>
      <c r="K3" s="31" t="s">
        <v>100</v>
      </c>
      <c r="L3" s="31" t="s">
        <v>101</v>
      </c>
      <c r="M3" s="32"/>
      <c r="N3" s="31" t="s">
        <v>102</v>
      </c>
      <c r="O3" s="28"/>
      <c r="P3" s="31" t="s">
        <v>100</v>
      </c>
      <c r="Q3" s="31" t="s">
        <v>101</v>
      </c>
      <c r="R3" s="32"/>
      <c r="S3" s="31" t="s">
        <v>102</v>
      </c>
    </row>
    <row r="4" spans="1:19" ht="19.5" customHeight="1">
      <c r="A4" s="14">
        <v>8</v>
      </c>
      <c r="B4" s="15" t="s">
        <v>38</v>
      </c>
      <c r="C4" s="29">
        <v>-6</v>
      </c>
      <c r="D4" s="29">
        <v>4</v>
      </c>
      <c r="E4" s="29">
        <v>11</v>
      </c>
      <c r="F4" s="49">
        <v>11</v>
      </c>
      <c r="G4" s="29">
        <f>SUM(C4:F4)</f>
        <v>20</v>
      </c>
      <c r="H4" s="13">
        <v>3</v>
      </c>
      <c r="I4" s="13">
        <v>1</v>
      </c>
      <c r="K4" s="33" t="s">
        <v>494</v>
      </c>
      <c r="L4" s="34" t="s">
        <v>202</v>
      </c>
      <c r="M4" s="35"/>
      <c r="N4" s="36" t="s">
        <v>123</v>
      </c>
      <c r="O4" s="28"/>
      <c r="P4" s="33" t="s">
        <v>470</v>
      </c>
      <c r="Q4" s="34" t="s">
        <v>495</v>
      </c>
      <c r="R4" s="35"/>
      <c r="S4" s="38" t="s">
        <v>329</v>
      </c>
    </row>
    <row r="5" spans="1:19" ht="19.5" customHeight="1">
      <c r="A5" s="14">
        <v>14</v>
      </c>
      <c r="B5" s="15" t="s">
        <v>305</v>
      </c>
      <c r="C5" s="29">
        <v>-9</v>
      </c>
      <c r="D5" s="29">
        <v>4</v>
      </c>
      <c r="E5" s="29">
        <v>13</v>
      </c>
      <c r="F5" s="29">
        <v>11</v>
      </c>
      <c r="G5" s="29">
        <f>SUM(C5:F5)</f>
        <v>19</v>
      </c>
      <c r="H5" s="13">
        <v>3</v>
      </c>
      <c r="I5" s="13">
        <v>3</v>
      </c>
      <c r="K5" s="37" t="s">
        <v>496</v>
      </c>
      <c r="L5" s="14" t="s">
        <v>402</v>
      </c>
      <c r="M5" s="35"/>
      <c r="N5" s="38" t="s">
        <v>180</v>
      </c>
      <c r="O5" s="28"/>
      <c r="P5" s="37" t="s">
        <v>497</v>
      </c>
      <c r="Q5" s="14" t="s">
        <v>451</v>
      </c>
      <c r="R5" s="35"/>
      <c r="S5" s="38" t="s">
        <v>148</v>
      </c>
    </row>
    <row r="6" spans="1:19" ht="19.5" customHeight="1">
      <c r="A6" s="14">
        <v>2</v>
      </c>
      <c r="B6" s="15" t="s">
        <v>9</v>
      </c>
      <c r="C6" s="29">
        <v>5</v>
      </c>
      <c r="D6" s="29">
        <v>-5</v>
      </c>
      <c r="E6" s="29">
        <v>10</v>
      </c>
      <c r="F6" s="29">
        <v>9</v>
      </c>
      <c r="G6" s="29">
        <f>SUM(C6:F6)</f>
        <v>19</v>
      </c>
      <c r="H6" s="13">
        <v>3</v>
      </c>
      <c r="I6" s="13">
        <v>3</v>
      </c>
      <c r="K6" s="37" t="s">
        <v>172</v>
      </c>
      <c r="L6" s="14" t="s">
        <v>181</v>
      </c>
      <c r="M6" s="35"/>
      <c r="N6" s="38" t="s">
        <v>173</v>
      </c>
      <c r="O6" s="28"/>
      <c r="P6" s="37" t="s">
        <v>352</v>
      </c>
      <c r="Q6" s="14" t="s">
        <v>498</v>
      </c>
      <c r="R6" s="35"/>
      <c r="S6" s="38" t="s">
        <v>247</v>
      </c>
    </row>
    <row r="7" spans="1:19" ht="19.5" customHeight="1">
      <c r="A7" s="14">
        <v>1</v>
      </c>
      <c r="B7" s="15" t="s">
        <v>15</v>
      </c>
      <c r="C7" s="29">
        <v>5</v>
      </c>
      <c r="D7" s="29">
        <v>5</v>
      </c>
      <c r="E7" s="29">
        <v>-10</v>
      </c>
      <c r="F7" s="29">
        <v>4</v>
      </c>
      <c r="G7" s="29">
        <f>SUM(C7:F7)</f>
        <v>4</v>
      </c>
      <c r="H7" s="13">
        <v>3</v>
      </c>
      <c r="I7" s="13">
        <v>5</v>
      </c>
      <c r="K7" s="37" t="s">
        <v>258</v>
      </c>
      <c r="L7" s="14" t="s">
        <v>499</v>
      </c>
      <c r="M7" s="35"/>
      <c r="N7" s="38" t="s">
        <v>188</v>
      </c>
      <c r="O7" s="28"/>
      <c r="P7" s="37" t="s">
        <v>240</v>
      </c>
      <c r="Q7" s="14" t="s">
        <v>500</v>
      </c>
      <c r="R7" s="35"/>
      <c r="S7" s="38" t="s">
        <v>311</v>
      </c>
    </row>
    <row r="8" spans="1:19" ht="19.5" customHeight="1">
      <c r="A8" s="14">
        <v>5</v>
      </c>
      <c r="B8" s="15" t="s">
        <v>27</v>
      </c>
      <c r="C8" s="29">
        <v>6</v>
      </c>
      <c r="D8" s="29">
        <v>-5</v>
      </c>
      <c r="E8" s="29">
        <v>-4</v>
      </c>
      <c r="F8" s="29">
        <v>9</v>
      </c>
      <c r="G8" s="29">
        <f>SUM(C8:F8)</f>
        <v>6</v>
      </c>
      <c r="H8" s="13">
        <v>2</v>
      </c>
      <c r="I8" s="13">
        <v>6</v>
      </c>
      <c r="K8" s="37"/>
      <c r="L8" s="14"/>
      <c r="M8" s="35"/>
      <c r="N8" s="38"/>
      <c r="O8" s="28"/>
      <c r="P8" s="37"/>
      <c r="Q8" s="14"/>
      <c r="R8" s="35"/>
      <c r="S8" s="38"/>
    </row>
    <row r="9" spans="1:19" ht="19.5" customHeight="1">
      <c r="A9" s="14">
        <v>12</v>
      </c>
      <c r="B9" s="15" t="s">
        <v>31</v>
      </c>
      <c r="C9" s="29">
        <v>9</v>
      </c>
      <c r="D9" s="29">
        <v>-5</v>
      </c>
      <c r="E9" s="29">
        <v>4</v>
      </c>
      <c r="F9" s="29">
        <v>-11</v>
      </c>
      <c r="G9" s="29">
        <f>SUM(C9:F9)</f>
        <v>-3</v>
      </c>
      <c r="H9" s="13">
        <v>2</v>
      </c>
      <c r="I9" s="13">
        <v>7</v>
      </c>
      <c r="K9" s="37"/>
      <c r="L9" s="14"/>
      <c r="M9" s="35"/>
      <c r="N9" s="38"/>
      <c r="O9" s="28"/>
      <c r="P9" s="37"/>
      <c r="Q9" s="14"/>
      <c r="R9" s="35"/>
      <c r="S9" s="38"/>
    </row>
    <row r="10" spans="1:19" ht="19.5" customHeight="1">
      <c r="A10" s="14">
        <v>10</v>
      </c>
      <c r="B10" s="15" t="s">
        <v>24</v>
      </c>
      <c r="C10" s="29">
        <v>1</v>
      </c>
      <c r="D10" s="29">
        <v>-5</v>
      </c>
      <c r="E10" s="29">
        <v>11</v>
      </c>
      <c r="F10" s="29">
        <v>-11</v>
      </c>
      <c r="G10" s="29">
        <f>SUM(C10:F10)</f>
        <v>-4</v>
      </c>
      <c r="H10" s="13">
        <v>2</v>
      </c>
      <c r="I10" s="13">
        <v>8</v>
      </c>
      <c r="K10" s="37" t="s">
        <v>501</v>
      </c>
      <c r="L10" s="14" t="s">
        <v>501</v>
      </c>
      <c r="M10" s="35"/>
      <c r="N10" s="38" t="s">
        <v>502</v>
      </c>
      <c r="O10" s="28"/>
      <c r="P10" s="37"/>
      <c r="Q10" s="14"/>
      <c r="R10" s="35"/>
      <c r="S10" s="38"/>
    </row>
    <row r="11" spans="1:19" ht="19.5" customHeight="1">
      <c r="A11" s="14">
        <v>13</v>
      </c>
      <c r="B11" s="15" t="s">
        <v>6</v>
      </c>
      <c r="C11" s="29">
        <v>-5</v>
      </c>
      <c r="D11" s="29">
        <v>5</v>
      </c>
      <c r="E11" s="49">
        <v>4</v>
      </c>
      <c r="F11" s="49">
        <v>-11</v>
      </c>
      <c r="G11" s="29">
        <f>SUM(C11:F11)</f>
        <v>-7</v>
      </c>
      <c r="H11" s="13">
        <v>2</v>
      </c>
      <c r="I11" s="13">
        <v>9</v>
      </c>
      <c r="K11" s="37" t="s">
        <v>501</v>
      </c>
      <c r="L11" s="14" t="s">
        <v>501</v>
      </c>
      <c r="M11" s="35"/>
      <c r="N11" s="38" t="s">
        <v>502</v>
      </c>
      <c r="O11" s="28"/>
      <c r="P11" s="37" t="s">
        <v>501</v>
      </c>
      <c r="Q11" s="14" t="s">
        <v>501</v>
      </c>
      <c r="R11" s="35"/>
      <c r="S11" s="38" t="s">
        <v>502</v>
      </c>
    </row>
    <row r="12" spans="1:19" ht="19.5" customHeight="1">
      <c r="A12" s="14">
        <v>15</v>
      </c>
      <c r="B12" s="15" t="s">
        <v>44</v>
      </c>
      <c r="C12" s="29">
        <v>-5</v>
      </c>
      <c r="D12" s="29">
        <v>-3</v>
      </c>
      <c r="E12" s="29">
        <v>13</v>
      </c>
      <c r="F12" s="29">
        <v>-4</v>
      </c>
      <c r="G12" s="29">
        <f>SUM(C12:F12)</f>
        <v>1</v>
      </c>
      <c r="H12" s="13">
        <v>1</v>
      </c>
      <c r="I12" s="13">
        <v>10</v>
      </c>
      <c r="K12" s="37" t="s">
        <v>501</v>
      </c>
      <c r="L12" s="14" t="s">
        <v>501</v>
      </c>
      <c r="M12" s="35"/>
      <c r="N12" s="38" t="s">
        <v>502</v>
      </c>
      <c r="O12" s="28"/>
      <c r="P12" s="37" t="s">
        <v>501</v>
      </c>
      <c r="Q12" s="14" t="s">
        <v>501</v>
      </c>
      <c r="R12" s="35"/>
      <c r="S12" s="38" t="s">
        <v>502</v>
      </c>
    </row>
    <row r="13" spans="1:19" ht="19.5" customHeight="1">
      <c r="A13" s="14">
        <v>6</v>
      </c>
      <c r="B13" s="15" t="s">
        <v>16</v>
      </c>
      <c r="C13" s="29">
        <v>9</v>
      </c>
      <c r="D13" s="29">
        <v>-3</v>
      </c>
      <c r="E13" s="29">
        <v>-10</v>
      </c>
      <c r="F13" s="29">
        <v>-4</v>
      </c>
      <c r="G13" s="29">
        <f>SUM(C13:F13)</f>
        <v>-8</v>
      </c>
      <c r="H13" s="13">
        <v>1</v>
      </c>
      <c r="I13" s="13">
        <v>11</v>
      </c>
      <c r="K13" s="37" t="s">
        <v>501</v>
      </c>
      <c r="L13" s="14" t="s">
        <v>501</v>
      </c>
      <c r="M13" s="35"/>
      <c r="N13" s="38" t="s">
        <v>502</v>
      </c>
      <c r="O13" s="28"/>
      <c r="P13" s="37" t="s">
        <v>501</v>
      </c>
      <c r="Q13" s="14" t="s">
        <v>501</v>
      </c>
      <c r="R13" s="35"/>
      <c r="S13" s="38" t="s">
        <v>502</v>
      </c>
    </row>
    <row r="14" spans="1:19" ht="19.5" customHeight="1">
      <c r="A14" s="14">
        <v>17</v>
      </c>
      <c r="B14" s="15" t="s">
        <v>20</v>
      </c>
      <c r="C14" s="29">
        <v>-1</v>
      </c>
      <c r="D14" s="29">
        <v>3</v>
      </c>
      <c r="E14" s="29">
        <v>-4</v>
      </c>
      <c r="F14" s="29">
        <v>-9</v>
      </c>
      <c r="G14" s="29">
        <f>SUM(C14:F14)</f>
        <v>-11</v>
      </c>
      <c r="H14" s="13">
        <v>1</v>
      </c>
      <c r="I14" s="13">
        <v>12</v>
      </c>
      <c r="K14" s="37" t="s">
        <v>501</v>
      </c>
      <c r="L14" s="14" t="s">
        <v>501</v>
      </c>
      <c r="M14" s="35"/>
      <c r="N14" s="38" t="s">
        <v>502</v>
      </c>
      <c r="O14" s="28"/>
      <c r="P14" s="37" t="s">
        <v>501</v>
      </c>
      <c r="Q14" s="14" t="s">
        <v>501</v>
      </c>
      <c r="R14" s="35"/>
      <c r="S14" s="38" t="s">
        <v>502</v>
      </c>
    </row>
    <row r="15" spans="1:19" ht="19.5" customHeight="1">
      <c r="A15" s="14">
        <v>3</v>
      </c>
      <c r="B15" s="15" t="s">
        <v>35</v>
      </c>
      <c r="C15" s="29">
        <v>-1</v>
      </c>
      <c r="D15" s="29">
        <v>-4</v>
      </c>
      <c r="E15" s="29">
        <v>-11</v>
      </c>
      <c r="F15" s="29">
        <v>4</v>
      </c>
      <c r="G15" s="29">
        <f>SUM(C15:F15)</f>
        <v>-12</v>
      </c>
      <c r="H15" s="13">
        <v>1</v>
      </c>
      <c r="I15" s="13">
        <v>13</v>
      </c>
      <c r="K15" s="39" t="s">
        <v>501</v>
      </c>
      <c r="L15" s="40" t="s">
        <v>501</v>
      </c>
      <c r="M15" s="41"/>
      <c r="N15" s="42" t="s">
        <v>502</v>
      </c>
      <c r="O15" s="28"/>
      <c r="P15" s="39" t="s">
        <v>501</v>
      </c>
      <c r="Q15" s="40" t="s">
        <v>501</v>
      </c>
      <c r="R15" s="41"/>
      <c r="S15" s="38" t="s">
        <v>502</v>
      </c>
    </row>
    <row r="16" spans="1:19" ht="19.5" customHeight="1">
      <c r="A16" s="14">
        <v>9</v>
      </c>
      <c r="B16" s="15" t="s">
        <v>388</v>
      </c>
      <c r="C16" s="29">
        <v>1</v>
      </c>
      <c r="D16" s="29">
        <v>-4</v>
      </c>
      <c r="E16" s="29">
        <v>-13</v>
      </c>
      <c r="F16" s="29">
        <v>-9</v>
      </c>
      <c r="G16" s="29">
        <f>SUM(C16:F16)</f>
        <v>-25</v>
      </c>
      <c r="H16" s="13">
        <v>1</v>
      </c>
      <c r="I16" s="13">
        <v>14</v>
      </c>
      <c r="K16" s="28"/>
      <c r="L16" s="28"/>
      <c r="M16" s="28"/>
      <c r="N16" s="28"/>
      <c r="O16" s="28"/>
      <c r="P16" s="28"/>
      <c r="Q16" s="28"/>
      <c r="R16" s="28"/>
      <c r="S16" s="28"/>
    </row>
    <row r="17" spans="1:19" ht="19.5" customHeight="1">
      <c r="A17" s="14">
        <v>11</v>
      </c>
      <c r="B17" s="15" t="s">
        <v>392</v>
      </c>
      <c r="C17" s="29">
        <v>6</v>
      </c>
      <c r="D17" s="29">
        <v>-3</v>
      </c>
      <c r="E17" s="29">
        <v>-11</v>
      </c>
      <c r="F17" s="29" t="s">
        <v>85</v>
      </c>
      <c r="G17" s="29">
        <f>SUM(C17:F17)</f>
        <v>-8</v>
      </c>
      <c r="H17" s="13">
        <v>1</v>
      </c>
      <c r="I17" s="13">
        <v>15</v>
      </c>
      <c r="K17" s="25" t="s">
        <v>132</v>
      </c>
      <c r="L17" s="26"/>
      <c r="M17" s="26"/>
      <c r="N17" s="27"/>
      <c r="O17" s="28"/>
      <c r="P17" s="25" t="s">
        <v>133</v>
      </c>
      <c r="Q17" s="26"/>
      <c r="R17" s="26"/>
      <c r="S17" s="27"/>
    </row>
    <row r="18" spans="1:19" ht="19.5" customHeight="1">
      <c r="A18" s="14">
        <v>4</v>
      </c>
      <c r="B18" s="15" t="s">
        <v>45</v>
      </c>
      <c r="C18" s="29">
        <v>-1</v>
      </c>
      <c r="D18" s="29">
        <v>3</v>
      </c>
      <c r="E18" s="29">
        <v>-13</v>
      </c>
      <c r="F18" s="49" t="s">
        <v>85</v>
      </c>
      <c r="G18" s="29">
        <f>SUM(C18:F18)</f>
        <v>-11</v>
      </c>
      <c r="H18" s="13">
        <v>1</v>
      </c>
      <c r="I18" s="13">
        <v>16</v>
      </c>
      <c r="K18" s="31" t="s">
        <v>100</v>
      </c>
      <c r="L18" s="31" t="s">
        <v>101</v>
      </c>
      <c r="M18" s="32"/>
      <c r="N18" s="31" t="s">
        <v>102</v>
      </c>
      <c r="O18" s="28"/>
      <c r="P18" s="31" t="s">
        <v>100</v>
      </c>
      <c r="Q18" s="31" t="s">
        <v>101</v>
      </c>
      <c r="R18" s="32"/>
      <c r="S18" s="31" t="s">
        <v>102</v>
      </c>
    </row>
    <row r="19" spans="1:19" ht="19.5" customHeight="1">
      <c r="A19" s="14">
        <v>16</v>
      </c>
      <c r="B19" s="15" t="s">
        <v>4</v>
      </c>
      <c r="C19" s="29">
        <v>-9</v>
      </c>
      <c r="D19" s="29">
        <v>5</v>
      </c>
      <c r="E19" s="29" t="s">
        <v>85</v>
      </c>
      <c r="F19" s="29" t="s">
        <v>85</v>
      </c>
      <c r="G19" s="29">
        <f>SUM(C19:F19)</f>
        <v>-4</v>
      </c>
      <c r="H19" s="13">
        <v>1</v>
      </c>
      <c r="I19" s="13">
        <v>17</v>
      </c>
      <c r="K19" s="33" t="s">
        <v>196</v>
      </c>
      <c r="L19" s="34" t="s">
        <v>250</v>
      </c>
      <c r="M19" s="35"/>
      <c r="N19" s="38" t="s">
        <v>151</v>
      </c>
      <c r="O19" s="28"/>
      <c r="P19" s="37" t="s">
        <v>469</v>
      </c>
      <c r="Q19" s="14" t="s">
        <v>175</v>
      </c>
      <c r="R19" s="35"/>
      <c r="S19" s="38" t="s">
        <v>136</v>
      </c>
    </row>
    <row r="20" spans="1:19" ht="19.5" customHeight="1">
      <c r="A20" s="14"/>
      <c r="B20" s="15"/>
      <c r="C20" s="29"/>
      <c r="D20" s="29"/>
      <c r="E20" s="29"/>
      <c r="F20" s="29"/>
      <c r="G20" s="29">
        <f>SUM(C20:F20)</f>
        <v>0</v>
      </c>
      <c r="H20" s="13"/>
      <c r="I20" s="13"/>
      <c r="K20" s="37" t="s">
        <v>469</v>
      </c>
      <c r="L20" s="14" t="s">
        <v>331</v>
      </c>
      <c r="M20" s="35"/>
      <c r="N20" s="38" t="s">
        <v>151</v>
      </c>
      <c r="O20" s="28"/>
      <c r="P20" s="37" t="s">
        <v>503</v>
      </c>
      <c r="Q20" s="14" t="s">
        <v>504</v>
      </c>
      <c r="R20" s="35"/>
      <c r="S20" s="38" t="s">
        <v>154</v>
      </c>
    </row>
    <row r="21" spans="1:19" ht="19.5" customHeight="1">
      <c r="A21" s="14"/>
      <c r="B21" s="15"/>
      <c r="C21" s="29"/>
      <c r="D21" s="29"/>
      <c r="E21" s="29"/>
      <c r="F21" s="29"/>
      <c r="G21" s="29">
        <f>SUM(C21:F21)</f>
        <v>0</v>
      </c>
      <c r="H21" s="13"/>
      <c r="I21" s="13"/>
      <c r="K21" s="37" t="s">
        <v>371</v>
      </c>
      <c r="L21" s="14" t="s">
        <v>490</v>
      </c>
      <c r="M21" s="35"/>
      <c r="N21" s="38" t="s">
        <v>247</v>
      </c>
      <c r="O21" s="28"/>
      <c r="P21" s="37" t="s">
        <v>505</v>
      </c>
      <c r="Q21" s="14" t="s">
        <v>506</v>
      </c>
      <c r="R21" s="35"/>
      <c r="S21" s="38" t="s">
        <v>170</v>
      </c>
    </row>
    <row r="22" spans="1:19" ht="19.5" customHeight="1">
      <c r="A22" s="14"/>
      <c r="B22" s="15"/>
      <c r="C22" s="29"/>
      <c r="D22" s="29"/>
      <c r="E22" s="29"/>
      <c r="F22" s="49"/>
      <c r="G22" s="29">
        <f>SUM(C22:F22)</f>
        <v>0</v>
      </c>
      <c r="H22" s="13"/>
      <c r="I22" s="13"/>
      <c r="K22" s="37" t="s">
        <v>507</v>
      </c>
      <c r="L22" s="14" t="s">
        <v>508</v>
      </c>
      <c r="M22" s="35"/>
      <c r="N22" s="38" t="s">
        <v>105</v>
      </c>
      <c r="O22" s="28"/>
      <c r="P22" s="37" t="s">
        <v>501</v>
      </c>
      <c r="Q22" s="14" t="s">
        <v>501</v>
      </c>
      <c r="R22" s="35"/>
      <c r="S22" s="38" t="s">
        <v>502</v>
      </c>
    </row>
    <row r="23" spans="1:19" ht="19.5" customHeight="1">
      <c r="A23" s="14"/>
      <c r="B23" s="15"/>
      <c r="C23" s="29"/>
      <c r="D23" s="29"/>
      <c r="E23" s="29"/>
      <c r="F23" s="29"/>
      <c r="G23" s="29">
        <f>SUM(C23:F23)</f>
        <v>0</v>
      </c>
      <c r="H23" s="13"/>
      <c r="I23" s="13"/>
      <c r="K23" s="37"/>
      <c r="L23" s="14"/>
      <c r="M23" s="35"/>
      <c r="N23" s="38"/>
      <c r="O23" s="28"/>
      <c r="P23" s="37" t="s">
        <v>501</v>
      </c>
      <c r="Q23" s="14" t="s">
        <v>501</v>
      </c>
      <c r="R23" s="35"/>
      <c r="S23" s="38" t="s">
        <v>502</v>
      </c>
    </row>
    <row r="24" spans="1:19" ht="19.5" customHeight="1">
      <c r="A24" s="14"/>
      <c r="B24" s="15"/>
      <c r="C24" s="29"/>
      <c r="D24" s="29"/>
      <c r="E24" s="29"/>
      <c r="F24" s="29"/>
      <c r="G24" s="29">
        <f>SUM(C24:F24)</f>
        <v>0</v>
      </c>
      <c r="H24" s="13"/>
      <c r="I24" s="13"/>
      <c r="K24" s="37"/>
      <c r="L24" s="14"/>
      <c r="M24" s="35"/>
      <c r="N24" s="38"/>
      <c r="O24" s="28"/>
      <c r="P24" s="37" t="s">
        <v>501</v>
      </c>
      <c r="Q24" s="14" t="s">
        <v>501</v>
      </c>
      <c r="R24" s="35"/>
      <c r="S24" s="38" t="s">
        <v>502</v>
      </c>
    </row>
    <row r="25" spans="1:19" ht="19.5" customHeight="1">
      <c r="A25" s="14"/>
      <c r="B25" s="15"/>
      <c r="C25" s="29"/>
      <c r="D25" s="29"/>
      <c r="E25" s="29"/>
      <c r="F25" s="29"/>
      <c r="G25" s="29">
        <f>SUM(C25:F25)</f>
        <v>0</v>
      </c>
      <c r="H25" s="13"/>
      <c r="I25" s="13"/>
      <c r="K25" s="37"/>
      <c r="L25" s="14"/>
      <c r="M25" s="35"/>
      <c r="N25" s="38"/>
      <c r="O25" s="28"/>
      <c r="P25" s="37" t="s">
        <v>501</v>
      </c>
      <c r="Q25" s="14" t="s">
        <v>501</v>
      </c>
      <c r="R25" s="35"/>
      <c r="S25" s="38" t="s">
        <v>502</v>
      </c>
    </row>
    <row r="26" spans="11:19" ht="19.5" customHeight="1">
      <c r="K26" s="37" t="s">
        <v>501</v>
      </c>
      <c r="L26" s="14" t="s">
        <v>501</v>
      </c>
      <c r="M26" s="35"/>
      <c r="N26" s="38" t="s">
        <v>502</v>
      </c>
      <c r="O26" s="28"/>
      <c r="P26" s="37" t="s">
        <v>501</v>
      </c>
      <c r="Q26" s="14" t="s">
        <v>501</v>
      </c>
      <c r="R26" s="35"/>
      <c r="S26" s="38" t="s">
        <v>502</v>
      </c>
    </row>
    <row r="27" spans="10:19" ht="19.5" customHeight="1">
      <c r="J27" s="28"/>
      <c r="K27" s="37" t="s">
        <v>501</v>
      </c>
      <c r="L27" s="14" t="s">
        <v>501</v>
      </c>
      <c r="M27" s="35"/>
      <c r="N27" s="38" t="s">
        <v>502</v>
      </c>
      <c r="O27" s="28"/>
      <c r="P27" s="37" t="s">
        <v>501</v>
      </c>
      <c r="Q27" s="14" t="s">
        <v>501</v>
      </c>
      <c r="R27" s="35"/>
      <c r="S27" s="38" t="s">
        <v>502</v>
      </c>
    </row>
    <row r="28" spans="10:19" ht="19.5" customHeight="1">
      <c r="J28" s="28"/>
      <c r="K28" s="37" t="s">
        <v>501</v>
      </c>
      <c r="L28" s="14" t="s">
        <v>501</v>
      </c>
      <c r="M28" s="35"/>
      <c r="N28" s="38" t="s">
        <v>502</v>
      </c>
      <c r="O28" s="28"/>
      <c r="P28" s="37" t="s">
        <v>501</v>
      </c>
      <c r="Q28" s="14" t="s">
        <v>501</v>
      </c>
      <c r="R28" s="35"/>
      <c r="S28" s="38" t="s">
        <v>502</v>
      </c>
    </row>
    <row r="29" spans="10:19" ht="19.5" customHeight="1">
      <c r="J29" s="28"/>
      <c r="K29" s="37" t="s">
        <v>501</v>
      </c>
      <c r="L29" s="14" t="s">
        <v>501</v>
      </c>
      <c r="M29" s="35"/>
      <c r="N29" s="38" t="s">
        <v>502</v>
      </c>
      <c r="O29" s="28"/>
      <c r="P29" s="37" t="s">
        <v>501</v>
      </c>
      <c r="Q29" s="14" t="s">
        <v>501</v>
      </c>
      <c r="R29" s="35"/>
      <c r="S29" s="38" t="s">
        <v>502</v>
      </c>
    </row>
    <row r="30" spans="10:19" ht="19.5" customHeight="1">
      <c r="J30" s="28"/>
      <c r="K30" s="39" t="s">
        <v>501</v>
      </c>
      <c r="L30" s="40" t="s">
        <v>501</v>
      </c>
      <c r="M30" s="41"/>
      <c r="N30" s="38" t="s">
        <v>502</v>
      </c>
      <c r="O30" s="28"/>
      <c r="P30" s="39" t="s">
        <v>501</v>
      </c>
      <c r="Q30" s="40" t="s">
        <v>501</v>
      </c>
      <c r="R30" s="41"/>
      <c r="S30" s="38" t="s">
        <v>502</v>
      </c>
    </row>
  </sheetData>
  <sheetProtection/>
  <mergeCells count="2">
    <mergeCell ref="A1:B1"/>
    <mergeCell ref="C1:I1"/>
  </mergeCell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&amp;CSeite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30"/>
  <sheetViews>
    <sheetView zoomScale="75" zoomScaleNormal="75" workbookViewId="0" topLeftCell="A1">
      <selection activeCell="B15" sqref="B15"/>
    </sheetView>
  </sheetViews>
  <sheetFormatPr defaultColWidth="11.421875" defaultRowHeight="12.75"/>
  <cols>
    <col min="1" max="1" width="9.57421875" style="0" customWidth="1"/>
    <col min="2" max="2" width="53.421875" style="0" customWidth="1"/>
    <col min="3" max="4" width="5.421875" style="0" customWidth="1"/>
    <col min="5" max="5" width="6.00390625" style="0" customWidth="1"/>
    <col min="6" max="6" width="5.421875" style="0" customWidth="1"/>
    <col min="7" max="7" width="6.00390625" style="0" customWidth="1"/>
    <col min="8" max="8" width="8.8515625" style="0" customWidth="1"/>
    <col min="9" max="9" width="9.7109375" style="0" customWidth="1"/>
    <col min="10" max="10" width="5.421875" style="0" customWidth="1"/>
    <col min="11" max="11" width="12.8515625" style="0" customWidth="1"/>
    <col min="12" max="12" width="12.57421875" style="0" customWidth="1"/>
    <col min="13" max="13" width="3.8515625" style="0" customWidth="1"/>
    <col min="14" max="16" width="11.00390625" style="0" customWidth="1"/>
    <col min="17" max="17" width="12.57421875" style="0" customWidth="1"/>
    <col min="18" max="18" width="3.140625" style="0" customWidth="1"/>
    <col min="19" max="16384" width="11.00390625" style="0" customWidth="1"/>
  </cols>
  <sheetData>
    <row r="1" spans="1:19" ht="72.75" customHeight="1">
      <c r="A1" s="5" t="s">
        <v>380</v>
      </c>
      <c r="B1" s="5"/>
      <c r="C1" s="7" t="s">
        <v>71</v>
      </c>
      <c r="D1" s="7"/>
      <c r="E1" s="7"/>
      <c r="F1" s="7"/>
      <c r="G1" s="7"/>
      <c r="H1" s="7"/>
      <c r="I1" s="7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9.5" customHeight="1">
      <c r="A2" s="8" t="s">
        <v>93</v>
      </c>
      <c r="B2" s="9" t="s">
        <v>1</v>
      </c>
      <c r="C2" s="24">
        <v>1</v>
      </c>
      <c r="D2" s="24">
        <v>2</v>
      </c>
      <c r="E2" s="24">
        <v>3</v>
      </c>
      <c r="F2" s="24">
        <v>4</v>
      </c>
      <c r="G2" s="24" t="s">
        <v>94</v>
      </c>
      <c r="H2" s="24" t="s">
        <v>95</v>
      </c>
      <c r="I2" s="24" t="s">
        <v>66</v>
      </c>
      <c r="K2" s="25" t="s">
        <v>98</v>
      </c>
      <c r="L2" s="26"/>
      <c r="M2" s="26"/>
      <c r="N2" s="27"/>
      <c r="O2" s="28"/>
      <c r="P2" s="25" t="s">
        <v>99</v>
      </c>
      <c r="Q2" s="26"/>
      <c r="R2" s="26"/>
      <c r="S2" s="27"/>
    </row>
    <row r="3" spans="1:19" ht="19.5" customHeight="1">
      <c r="A3" s="14">
        <v>4</v>
      </c>
      <c r="B3" s="15" t="s">
        <v>509</v>
      </c>
      <c r="C3" s="29">
        <v>7</v>
      </c>
      <c r="D3" s="29">
        <v>9</v>
      </c>
      <c r="E3" s="29">
        <v>7</v>
      </c>
      <c r="F3" s="29"/>
      <c r="G3" s="29">
        <f>SUM(C3:F3)</f>
        <v>23</v>
      </c>
      <c r="H3" s="13">
        <v>3</v>
      </c>
      <c r="I3" s="13">
        <v>1</v>
      </c>
      <c r="K3" s="31" t="s">
        <v>100</v>
      </c>
      <c r="L3" s="31" t="s">
        <v>101</v>
      </c>
      <c r="M3" s="32"/>
      <c r="N3" s="31" t="s">
        <v>102</v>
      </c>
      <c r="O3" s="28"/>
      <c r="P3" s="31" t="s">
        <v>100</v>
      </c>
      <c r="Q3" s="31" t="s">
        <v>101</v>
      </c>
      <c r="R3" s="32"/>
      <c r="S3" s="31" t="s">
        <v>102</v>
      </c>
    </row>
    <row r="4" spans="1:19" ht="19.5" customHeight="1">
      <c r="A4" s="14">
        <v>5</v>
      </c>
      <c r="B4" s="15" t="s">
        <v>31</v>
      </c>
      <c r="C4" s="29">
        <v>8</v>
      </c>
      <c r="D4" s="29">
        <v>5</v>
      </c>
      <c r="E4" s="29">
        <v>6</v>
      </c>
      <c r="F4" s="29"/>
      <c r="G4" s="29">
        <f>SUM(C4:F4)</f>
        <v>19</v>
      </c>
      <c r="H4" s="13">
        <v>3</v>
      </c>
      <c r="I4" s="13">
        <v>2</v>
      </c>
      <c r="K4" s="33" t="s">
        <v>510</v>
      </c>
      <c r="L4" s="34" t="s">
        <v>333</v>
      </c>
      <c r="M4" s="35"/>
      <c r="N4" s="36" t="s">
        <v>108</v>
      </c>
      <c r="O4" s="28"/>
      <c r="P4" s="33" t="s">
        <v>127</v>
      </c>
      <c r="Q4" s="34" t="s">
        <v>511</v>
      </c>
      <c r="R4" s="35"/>
      <c r="S4" s="38" t="s">
        <v>108</v>
      </c>
    </row>
    <row r="5" spans="1:19" ht="19.5" customHeight="1">
      <c r="A5" s="14">
        <v>1</v>
      </c>
      <c r="B5" s="15" t="s">
        <v>45</v>
      </c>
      <c r="C5" s="29">
        <v>8</v>
      </c>
      <c r="D5" s="29">
        <v>-5</v>
      </c>
      <c r="E5" s="29">
        <v>13</v>
      </c>
      <c r="F5" s="29"/>
      <c r="G5" s="29">
        <f>SUM(C5:F5)</f>
        <v>16</v>
      </c>
      <c r="H5" s="13">
        <v>2</v>
      </c>
      <c r="I5" s="13">
        <v>3</v>
      </c>
      <c r="K5" s="37" t="s">
        <v>512</v>
      </c>
      <c r="L5" s="14" t="s">
        <v>179</v>
      </c>
      <c r="M5" s="35"/>
      <c r="N5" s="38" t="s">
        <v>126</v>
      </c>
      <c r="O5" s="28"/>
      <c r="P5" s="37" t="s">
        <v>513</v>
      </c>
      <c r="Q5" s="14" t="s">
        <v>514</v>
      </c>
      <c r="R5" s="35"/>
      <c r="S5" s="38" t="s">
        <v>329</v>
      </c>
    </row>
    <row r="6" spans="1:19" ht="19.5" customHeight="1">
      <c r="A6" s="14">
        <v>6</v>
      </c>
      <c r="B6" s="15" t="s">
        <v>27</v>
      </c>
      <c r="C6" s="29">
        <v>-6</v>
      </c>
      <c r="D6" s="29">
        <v>9</v>
      </c>
      <c r="E6" s="29">
        <v>7</v>
      </c>
      <c r="F6" s="49"/>
      <c r="G6" s="29">
        <f>SUM(C6:F6)</f>
        <v>10</v>
      </c>
      <c r="H6" s="13">
        <v>2</v>
      </c>
      <c r="I6" s="13">
        <v>4</v>
      </c>
      <c r="K6" s="37" t="s">
        <v>298</v>
      </c>
      <c r="L6" s="14" t="s">
        <v>515</v>
      </c>
      <c r="M6" s="35"/>
      <c r="N6" s="38" t="s">
        <v>165</v>
      </c>
      <c r="O6" s="28"/>
      <c r="P6" s="37" t="s">
        <v>516</v>
      </c>
      <c r="Q6" s="14" t="s">
        <v>517</v>
      </c>
      <c r="R6" s="35"/>
      <c r="S6" s="38" t="s">
        <v>343</v>
      </c>
    </row>
    <row r="7" spans="1:19" ht="19.5" customHeight="1">
      <c r="A7" s="14">
        <v>11</v>
      </c>
      <c r="B7" s="15" t="s">
        <v>8</v>
      </c>
      <c r="C7" s="29">
        <v>-7</v>
      </c>
      <c r="D7" s="29">
        <v>9</v>
      </c>
      <c r="E7" s="29">
        <v>6</v>
      </c>
      <c r="F7" s="29"/>
      <c r="G7" s="29">
        <f>SUM(C7:F7)</f>
        <v>8</v>
      </c>
      <c r="H7" s="13">
        <v>2</v>
      </c>
      <c r="I7" s="13">
        <v>5</v>
      </c>
      <c r="K7" s="37"/>
      <c r="L7" s="14"/>
      <c r="M7" s="35"/>
      <c r="N7" s="38"/>
      <c r="O7" s="28"/>
      <c r="P7" s="37"/>
      <c r="Q7" s="14"/>
      <c r="R7" s="35"/>
      <c r="S7" s="38"/>
    </row>
    <row r="8" spans="1:19" ht="19.5" customHeight="1">
      <c r="A8" s="14">
        <v>12</v>
      </c>
      <c r="B8" s="15" t="s">
        <v>305</v>
      </c>
      <c r="C8" s="29">
        <v>6</v>
      </c>
      <c r="D8" s="29">
        <v>5</v>
      </c>
      <c r="E8" s="29">
        <v>-6</v>
      </c>
      <c r="F8" s="29"/>
      <c r="G8" s="29">
        <f>SUM(C8:F8)</f>
        <v>5</v>
      </c>
      <c r="H8" s="13">
        <v>2</v>
      </c>
      <c r="I8" s="13">
        <v>6</v>
      </c>
      <c r="K8" s="37"/>
      <c r="L8" s="14"/>
      <c r="M8" s="35"/>
      <c r="N8" s="38"/>
      <c r="O8" s="28"/>
      <c r="P8" s="37"/>
      <c r="Q8" s="14"/>
      <c r="R8" s="35"/>
      <c r="S8" s="38"/>
    </row>
    <row r="9" spans="1:19" ht="19.5" customHeight="1">
      <c r="A9" s="14">
        <v>2</v>
      </c>
      <c r="B9" s="15" t="s">
        <v>38</v>
      </c>
      <c r="C9" s="29">
        <v>8</v>
      </c>
      <c r="D9" s="29">
        <v>9</v>
      </c>
      <c r="E9" s="29">
        <v>-13</v>
      </c>
      <c r="F9" s="29"/>
      <c r="G9" s="29">
        <f>SUM(C9:F9)</f>
        <v>4</v>
      </c>
      <c r="H9" s="13">
        <v>2</v>
      </c>
      <c r="I9" s="13">
        <v>7</v>
      </c>
      <c r="K9" s="37"/>
      <c r="L9" s="14"/>
      <c r="M9" s="35"/>
      <c r="N9" s="38"/>
      <c r="O9" s="28"/>
      <c r="P9" s="37"/>
      <c r="Q9" s="14"/>
      <c r="R9" s="35"/>
      <c r="S9" s="38"/>
    </row>
    <row r="10" spans="1:19" ht="19.5" customHeight="1">
      <c r="A10" s="14">
        <v>10</v>
      </c>
      <c r="B10" s="15" t="s">
        <v>6</v>
      </c>
      <c r="C10" s="29">
        <v>6</v>
      </c>
      <c r="D10" s="29">
        <v>-9</v>
      </c>
      <c r="E10" s="29">
        <v>7</v>
      </c>
      <c r="F10" s="49"/>
      <c r="G10" s="29">
        <f>SUM(C10:F10)</f>
        <v>4</v>
      </c>
      <c r="H10" s="13">
        <v>2</v>
      </c>
      <c r="I10" s="13">
        <v>8</v>
      </c>
      <c r="K10" s="37" t="s">
        <v>501</v>
      </c>
      <c r="L10" s="14" t="s">
        <v>501</v>
      </c>
      <c r="M10" s="35"/>
      <c r="N10" s="38" t="s">
        <v>502</v>
      </c>
      <c r="O10" s="28"/>
      <c r="P10" s="37"/>
      <c r="Q10" s="14"/>
      <c r="R10" s="35"/>
      <c r="S10" s="38"/>
    </row>
    <row r="11" spans="1:19" ht="19.5" customHeight="1">
      <c r="A11" s="14">
        <v>9</v>
      </c>
      <c r="B11" s="15" t="s">
        <v>16</v>
      </c>
      <c r="C11" s="29">
        <v>-6</v>
      </c>
      <c r="D11" s="29">
        <v>-9</v>
      </c>
      <c r="E11" s="29">
        <v>13</v>
      </c>
      <c r="F11" s="29"/>
      <c r="G11" s="29">
        <f>SUM(C11:F11)</f>
        <v>-2</v>
      </c>
      <c r="H11" s="13">
        <v>1</v>
      </c>
      <c r="I11" s="13">
        <v>9</v>
      </c>
      <c r="K11" s="37" t="s">
        <v>501</v>
      </c>
      <c r="L11" s="14" t="s">
        <v>501</v>
      </c>
      <c r="M11" s="35"/>
      <c r="N11" s="38" t="s">
        <v>502</v>
      </c>
      <c r="O11" s="28"/>
      <c r="P11" s="37" t="s">
        <v>501</v>
      </c>
      <c r="Q11" s="14" t="s">
        <v>501</v>
      </c>
      <c r="R11" s="35"/>
      <c r="S11" s="38" t="s">
        <v>502</v>
      </c>
    </row>
    <row r="12" spans="1:19" ht="19.5" customHeight="1">
      <c r="A12" s="14">
        <v>13</v>
      </c>
      <c r="B12" s="15" t="s">
        <v>20</v>
      </c>
      <c r="C12" s="29">
        <v>7</v>
      </c>
      <c r="D12" s="29">
        <v>-9</v>
      </c>
      <c r="E12" s="29">
        <v>-7</v>
      </c>
      <c r="F12" s="29"/>
      <c r="G12" s="29">
        <f>SUM(C12:F12)</f>
        <v>-9</v>
      </c>
      <c r="H12" s="13">
        <v>1</v>
      </c>
      <c r="I12" s="13">
        <v>10</v>
      </c>
      <c r="K12" s="37" t="s">
        <v>501</v>
      </c>
      <c r="L12" s="14" t="s">
        <v>501</v>
      </c>
      <c r="M12" s="35"/>
      <c r="N12" s="38" t="s">
        <v>502</v>
      </c>
      <c r="O12" s="28"/>
      <c r="P12" s="37" t="s">
        <v>501</v>
      </c>
      <c r="Q12" s="14" t="s">
        <v>501</v>
      </c>
      <c r="R12" s="35"/>
      <c r="S12" s="38" t="s">
        <v>502</v>
      </c>
    </row>
    <row r="13" spans="1:19" ht="19.5" customHeight="1">
      <c r="A13" s="14">
        <v>7</v>
      </c>
      <c r="B13" s="15" t="s">
        <v>46</v>
      </c>
      <c r="C13" s="29">
        <v>-8</v>
      </c>
      <c r="D13" s="29">
        <v>-5</v>
      </c>
      <c r="E13" s="29">
        <v>-7</v>
      </c>
      <c r="F13" s="29"/>
      <c r="G13" s="29">
        <f>SUM(C13:F13)</f>
        <v>-20</v>
      </c>
      <c r="H13" s="13">
        <v>0</v>
      </c>
      <c r="I13" s="13">
        <v>11</v>
      </c>
      <c r="K13" s="37" t="s">
        <v>501</v>
      </c>
      <c r="L13" s="14" t="s">
        <v>501</v>
      </c>
      <c r="M13" s="35"/>
      <c r="N13" s="38" t="s">
        <v>502</v>
      </c>
      <c r="O13" s="28"/>
      <c r="P13" s="37" t="s">
        <v>501</v>
      </c>
      <c r="Q13" s="14" t="s">
        <v>501</v>
      </c>
      <c r="R13" s="35"/>
      <c r="S13" s="38" t="s">
        <v>502</v>
      </c>
    </row>
    <row r="14" spans="1:19" ht="19.5" customHeight="1">
      <c r="A14" s="14">
        <v>8</v>
      </c>
      <c r="B14" s="15" t="s">
        <v>88</v>
      </c>
      <c r="C14" s="29">
        <v>-7</v>
      </c>
      <c r="D14" s="29">
        <v>-9</v>
      </c>
      <c r="E14" s="29">
        <v>-6</v>
      </c>
      <c r="F14" s="29"/>
      <c r="G14" s="29">
        <f>SUM(C14:F14)</f>
        <v>-22</v>
      </c>
      <c r="H14" s="13">
        <v>0</v>
      </c>
      <c r="I14" s="13">
        <v>12</v>
      </c>
      <c r="K14" s="37" t="s">
        <v>501</v>
      </c>
      <c r="L14" s="14" t="s">
        <v>501</v>
      </c>
      <c r="M14" s="35"/>
      <c r="N14" s="38" t="s">
        <v>502</v>
      </c>
      <c r="O14" s="28"/>
      <c r="P14" s="37" t="s">
        <v>501</v>
      </c>
      <c r="Q14" s="14" t="s">
        <v>501</v>
      </c>
      <c r="R14" s="35"/>
      <c r="S14" s="38" t="s">
        <v>502</v>
      </c>
    </row>
    <row r="15" spans="1:19" ht="19.5" customHeight="1">
      <c r="A15" s="14">
        <v>3</v>
      </c>
      <c r="B15" s="15" t="s">
        <v>33</v>
      </c>
      <c r="C15" s="29">
        <v>-8</v>
      </c>
      <c r="D15" s="29">
        <v>-9</v>
      </c>
      <c r="E15" s="49">
        <v>-13</v>
      </c>
      <c r="F15" s="49"/>
      <c r="G15" s="29">
        <f>SUM(C15:F15)</f>
        <v>-30</v>
      </c>
      <c r="H15" s="13">
        <v>0</v>
      </c>
      <c r="I15" s="13">
        <v>13</v>
      </c>
      <c r="K15" s="39" t="s">
        <v>501</v>
      </c>
      <c r="L15" s="40" t="s">
        <v>501</v>
      </c>
      <c r="M15" s="41"/>
      <c r="N15" s="42" t="s">
        <v>502</v>
      </c>
      <c r="O15" s="28"/>
      <c r="P15" s="39" t="s">
        <v>501</v>
      </c>
      <c r="Q15" s="40" t="s">
        <v>501</v>
      </c>
      <c r="R15" s="41"/>
      <c r="S15" s="38" t="s">
        <v>502</v>
      </c>
    </row>
    <row r="16" spans="1:19" ht="19.5" customHeight="1">
      <c r="A16" s="14"/>
      <c r="B16" s="15"/>
      <c r="C16" s="29"/>
      <c r="D16" s="29"/>
      <c r="E16" s="29"/>
      <c r="F16" s="29"/>
      <c r="G16" s="29">
        <f>SUM(C16:F16)</f>
        <v>0</v>
      </c>
      <c r="H16" s="13"/>
      <c r="I16" s="13"/>
      <c r="K16" s="28"/>
      <c r="L16" s="28"/>
      <c r="M16" s="28"/>
      <c r="N16" s="28"/>
      <c r="O16" s="28"/>
      <c r="P16" s="28"/>
      <c r="Q16" s="28"/>
      <c r="R16" s="28"/>
      <c r="S16" s="28"/>
    </row>
    <row r="17" spans="1:19" ht="19.5" customHeight="1">
      <c r="A17" s="14"/>
      <c r="B17" s="15"/>
      <c r="C17" s="29"/>
      <c r="D17" s="29"/>
      <c r="E17" s="29"/>
      <c r="F17" s="29"/>
      <c r="G17" s="29">
        <f>SUM(C17:F17)</f>
        <v>0</v>
      </c>
      <c r="H17" s="13"/>
      <c r="I17" s="13"/>
      <c r="K17" s="25" t="s">
        <v>132</v>
      </c>
      <c r="L17" s="26"/>
      <c r="M17" s="26"/>
      <c r="N17" s="27"/>
      <c r="O17" s="28"/>
      <c r="P17" s="25" t="s">
        <v>133</v>
      </c>
      <c r="Q17" s="26"/>
      <c r="R17" s="26"/>
      <c r="S17" s="27"/>
    </row>
    <row r="18" spans="1:19" ht="19.5" customHeight="1">
      <c r="A18" s="14"/>
      <c r="B18" s="15"/>
      <c r="C18" s="29"/>
      <c r="D18" s="29"/>
      <c r="E18" s="29"/>
      <c r="F18" s="29"/>
      <c r="G18" s="29">
        <f>SUM(C18:F18)</f>
        <v>0</v>
      </c>
      <c r="H18" s="13"/>
      <c r="I18" s="13"/>
      <c r="K18" s="31" t="s">
        <v>100</v>
      </c>
      <c r="L18" s="31" t="s">
        <v>101</v>
      </c>
      <c r="M18" s="32"/>
      <c r="N18" s="31" t="s">
        <v>102</v>
      </c>
      <c r="O18" s="28"/>
      <c r="P18" s="31" t="s">
        <v>100</v>
      </c>
      <c r="Q18" s="31" t="s">
        <v>101</v>
      </c>
      <c r="R18" s="32"/>
      <c r="S18" s="31" t="s">
        <v>102</v>
      </c>
    </row>
    <row r="19" spans="1:19" ht="19.5" customHeight="1">
      <c r="A19" s="14"/>
      <c r="B19" s="61"/>
      <c r="C19" s="29"/>
      <c r="D19" s="29"/>
      <c r="E19" s="29"/>
      <c r="F19" s="29"/>
      <c r="G19" s="29">
        <f>SUM(C19:F19)</f>
        <v>0</v>
      </c>
      <c r="H19" s="13"/>
      <c r="I19" s="13"/>
      <c r="K19" s="33" t="s">
        <v>307</v>
      </c>
      <c r="L19" s="34" t="s">
        <v>111</v>
      </c>
      <c r="M19" s="35"/>
      <c r="N19" s="38" t="s">
        <v>136</v>
      </c>
      <c r="O19" s="28"/>
      <c r="P19" s="37"/>
      <c r="Q19" s="14"/>
      <c r="R19" s="35"/>
      <c r="S19" s="38"/>
    </row>
    <row r="20" spans="1:19" ht="19.5" customHeight="1">
      <c r="A20" s="14"/>
      <c r="B20" s="15"/>
      <c r="C20" s="29"/>
      <c r="D20" s="29"/>
      <c r="E20" s="29"/>
      <c r="F20" s="29"/>
      <c r="G20" s="29">
        <f>SUM(C20:F20)</f>
        <v>0</v>
      </c>
      <c r="H20" s="13"/>
      <c r="I20" s="13"/>
      <c r="K20" s="37" t="s">
        <v>518</v>
      </c>
      <c r="L20" s="14" t="s">
        <v>169</v>
      </c>
      <c r="M20" s="35"/>
      <c r="N20" s="38" t="s">
        <v>173</v>
      </c>
      <c r="O20" s="28"/>
      <c r="P20" s="37"/>
      <c r="Q20" s="14"/>
      <c r="R20" s="35"/>
      <c r="S20" s="38"/>
    </row>
    <row r="21" spans="1:19" ht="19.5" customHeight="1">
      <c r="A21" s="14"/>
      <c r="B21" s="15"/>
      <c r="C21" s="29"/>
      <c r="D21" s="29"/>
      <c r="E21" s="29"/>
      <c r="F21" s="49"/>
      <c r="G21" s="29">
        <f>SUM(C21:F21)</f>
        <v>0</v>
      </c>
      <c r="H21" s="13"/>
      <c r="I21" s="13"/>
      <c r="K21" s="37" t="s">
        <v>519</v>
      </c>
      <c r="L21" s="14" t="s">
        <v>520</v>
      </c>
      <c r="M21" s="35"/>
      <c r="N21" s="38" t="s">
        <v>136</v>
      </c>
      <c r="O21" s="28"/>
      <c r="P21" s="37"/>
      <c r="Q21" s="14"/>
      <c r="R21" s="35"/>
      <c r="S21" s="38"/>
    </row>
    <row r="22" spans="1:19" ht="19.5" customHeight="1">
      <c r="A22" s="14"/>
      <c r="B22" s="15"/>
      <c r="C22" s="29"/>
      <c r="D22" s="29"/>
      <c r="E22" s="29"/>
      <c r="F22" s="29"/>
      <c r="G22" s="29">
        <f>SUM(C22:F22)</f>
        <v>0</v>
      </c>
      <c r="H22" s="13"/>
      <c r="I22" s="13"/>
      <c r="K22" s="37"/>
      <c r="L22" s="14"/>
      <c r="M22" s="35"/>
      <c r="N22" s="38"/>
      <c r="O22" s="28"/>
      <c r="P22" s="37" t="s">
        <v>501</v>
      </c>
      <c r="Q22" s="14" t="s">
        <v>501</v>
      </c>
      <c r="R22" s="35"/>
      <c r="S22" s="38" t="s">
        <v>502</v>
      </c>
    </row>
    <row r="23" spans="1:19" ht="19.5" customHeight="1">
      <c r="A23" s="14"/>
      <c r="B23" s="15"/>
      <c r="C23" s="29"/>
      <c r="D23" s="29"/>
      <c r="E23" s="29"/>
      <c r="F23" s="29"/>
      <c r="G23" s="29">
        <f>SUM(C23:F23)</f>
        <v>0</v>
      </c>
      <c r="H23" s="13"/>
      <c r="I23" s="13"/>
      <c r="K23" s="37"/>
      <c r="L23" s="14"/>
      <c r="M23" s="35"/>
      <c r="N23" s="38"/>
      <c r="O23" s="28"/>
      <c r="P23" s="37" t="s">
        <v>501</v>
      </c>
      <c r="Q23" s="14" t="s">
        <v>501</v>
      </c>
      <c r="R23" s="35"/>
      <c r="S23" s="38" t="s">
        <v>502</v>
      </c>
    </row>
    <row r="24" spans="1:19" ht="19.5" customHeight="1">
      <c r="A24" s="14"/>
      <c r="B24" s="15"/>
      <c r="C24" s="29"/>
      <c r="D24" s="29"/>
      <c r="E24" s="29"/>
      <c r="F24" s="29"/>
      <c r="G24" s="29">
        <f>SUM(C24:F24)</f>
        <v>0</v>
      </c>
      <c r="H24" s="13"/>
      <c r="I24" s="13"/>
      <c r="K24" s="37"/>
      <c r="L24" s="14"/>
      <c r="M24" s="35"/>
      <c r="N24" s="38"/>
      <c r="O24" s="28"/>
      <c r="P24" s="37" t="s">
        <v>501</v>
      </c>
      <c r="Q24" s="14" t="s">
        <v>501</v>
      </c>
      <c r="R24" s="35"/>
      <c r="S24" s="38" t="s">
        <v>502</v>
      </c>
    </row>
    <row r="25" spans="1:19" ht="19.5" customHeight="1">
      <c r="A25" s="14"/>
      <c r="B25" s="15"/>
      <c r="C25" s="29"/>
      <c r="D25" s="29"/>
      <c r="E25" s="29"/>
      <c r="F25" s="29"/>
      <c r="G25" s="29">
        <f>SUM(C25:F25)</f>
        <v>0</v>
      </c>
      <c r="H25" s="13"/>
      <c r="I25" s="13"/>
      <c r="K25" s="37"/>
      <c r="L25" s="14"/>
      <c r="M25" s="35"/>
      <c r="N25" s="38"/>
      <c r="O25" s="28"/>
      <c r="P25" s="37" t="s">
        <v>501</v>
      </c>
      <c r="Q25" s="14" t="s">
        <v>501</v>
      </c>
      <c r="R25" s="35"/>
      <c r="S25" s="38" t="s">
        <v>502</v>
      </c>
    </row>
    <row r="26" spans="1:19" ht="19.5" customHeight="1">
      <c r="A26" s="14"/>
      <c r="B26" s="15"/>
      <c r="C26" s="29"/>
      <c r="D26" s="29"/>
      <c r="E26" s="29"/>
      <c r="F26" s="49"/>
      <c r="G26" s="29">
        <f>SUM(C26:F26)</f>
        <v>0</v>
      </c>
      <c r="H26" s="13"/>
      <c r="I26" s="13"/>
      <c r="K26" s="37" t="s">
        <v>501</v>
      </c>
      <c r="L26" s="14" t="s">
        <v>501</v>
      </c>
      <c r="M26" s="35"/>
      <c r="N26" s="38" t="s">
        <v>502</v>
      </c>
      <c r="O26" s="28"/>
      <c r="P26" s="37" t="s">
        <v>501</v>
      </c>
      <c r="Q26" s="14" t="s">
        <v>501</v>
      </c>
      <c r="R26" s="35"/>
      <c r="S26" s="38" t="s">
        <v>502</v>
      </c>
    </row>
    <row r="27" spans="1:19" ht="19.5" customHeight="1">
      <c r="A27" s="14"/>
      <c r="B27" s="15"/>
      <c r="C27" s="29"/>
      <c r="D27" s="29"/>
      <c r="E27" s="29"/>
      <c r="F27" s="29"/>
      <c r="G27" s="29">
        <f>SUM(C27:F27)</f>
        <v>0</v>
      </c>
      <c r="H27" s="13"/>
      <c r="I27" s="13"/>
      <c r="J27" s="28"/>
      <c r="K27" s="37" t="s">
        <v>501</v>
      </c>
      <c r="L27" s="14" t="s">
        <v>501</v>
      </c>
      <c r="M27" s="35"/>
      <c r="N27" s="38" t="s">
        <v>502</v>
      </c>
      <c r="O27" s="28"/>
      <c r="P27" s="37" t="s">
        <v>501</v>
      </c>
      <c r="Q27" s="14" t="s">
        <v>501</v>
      </c>
      <c r="R27" s="35"/>
      <c r="S27" s="38" t="s">
        <v>502</v>
      </c>
    </row>
    <row r="28" spans="1:19" ht="19.5" customHeight="1">
      <c r="A28" s="14"/>
      <c r="B28" s="15"/>
      <c r="C28" s="29"/>
      <c r="D28" s="29"/>
      <c r="E28" s="29"/>
      <c r="F28" s="29"/>
      <c r="G28" s="29">
        <f>SUM(C28:F28)</f>
        <v>0</v>
      </c>
      <c r="H28" s="13"/>
      <c r="I28" s="13"/>
      <c r="J28" s="28"/>
      <c r="K28" s="37" t="s">
        <v>501</v>
      </c>
      <c r="L28" s="14" t="s">
        <v>501</v>
      </c>
      <c r="M28" s="35"/>
      <c r="N28" s="38" t="s">
        <v>502</v>
      </c>
      <c r="O28" s="28"/>
      <c r="P28" s="37" t="s">
        <v>501</v>
      </c>
      <c r="Q28" s="14" t="s">
        <v>501</v>
      </c>
      <c r="R28" s="35"/>
      <c r="S28" s="38" t="s">
        <v>502</v>
      </c>
    </row>
    <row r="29" spans="1:19" ht="19.5" customHeight="1">
      <c r="A29" s="14"/>
      <c r="B29" s="15"/>
      <c r="C29" s="29"/>
      <c r="D29" s="29"/>
      <c r="E29" s="29"/>
      <c r="F29" s="29"/>
      <c r="G29" s="29">
        <f>SUM(C29:F29)</f>
        <v>0</v>
      </c>
      <c r="H29" s="13"/>
      <c r="I29" s="13"/>
      <c r="J29" s="28"/>
      <c r="K29" s="37" t="s">
        <v>501</v>
      </c>
      <c r="L29" s="14" t="s">
        <v>501</v>
      </c>
      <c r="M29" s="35"/>
      <c r="N29" s="38" t="s">
        <v>502</v>
      </c>
      <c r="O29" s="28"/>
      <c r="P29" s="37" t="s">
        <v>501</v>
      </c>
      <c r="Q29" s="14" t="s">
        <v>501</v>
      </c>
      <c r="R29" s="35"/>
      <c r="S29" s="38" t="s">
        <v>502</v>
      </c>
    </row>
    <row r="30" spans="10:19" ht="19.5" customHeight="1">
      <c r="J30" s="28"/>
      <c r="K30" s="39" t="s">
        <v>501</v>
      </c>
      <c r="L30" s="40" t="s">
        <v>501</v>
      </c>
      <c r="M30" s="41"/>
      <c r="N30" s="38" t="s">
        <v>502</v>
      </c>
      <c r="O30" s="28"/>
      <c r="P30" s="39" t="s">
        <v>501</v>
      </c>
      <c r="Q30" s="40" t="s">
        <v>501</v>
      </c>
      <c r="R30" s="41"/>
      <c r="S30" s="38" t="s">
        <v>502</v>
      </c>
    </row>
  </sheetData>
  <sheetProtection/>
  <mergeCells count="2">
    <mergeCell ref="A1:B1"/>
    <mergeCell ref="C1:I1"/>
  </mergeCell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&amp;CSeite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S30"/>
  <sheetViews>
    <sheetView zoomScale="75" zoomScaleNormal="75" workbookViewId="0" topLeftCell="A1">
      <selection activeCell="S7" sqref="S7"/>
    </sheetView>
  </sheetViews>
  <sheetFormatPr defaultColWidth="11.421875" defaultRowHeight="12.75"/>
  <cols>
    <col min="1" max="1" width="9.57421875" style="0" customWidth="1"/>
    <col min="2" max="2" width="53.421875" style="0" customWidth="1"/>
    <col min="3" max="4" width="5.421875" style="0" customWidth="1"/>
    <col min="5" max="5" width="6.00390625" style="0" customWidth="1"/>
    <col min="6" max="6" width="5.421875" style="0" customWidth="1"/>
    <col min="7" max="7" width="6.00390625" style="0" customWidth="1"/>
    <col min="8" max="8" width="8.8515625" style="0" customWidth="1"/>
    <col min="9" max="9" width="9.7109375" style="0" customWidth="1"/>
    <col min="10" max="10" width="5.421875" style="0" customWidth="1"/>
    <col min="11" max="11" width="12.8515625" style="0" customWidth="1"/>
    <col min="12" max="12" width="12.57421875" style="0" customWidth="1"/>
    <col min="13" max="13" width="3.8515625" style="0" customWidth="1"/>
    <col min="14" max="16" width="11.00390625" style="0" customWidth="1"/>
    <col min="17" max="17" width="12.57421875" style="0" customWidth="1"/>
    <col min="18" max="18" width="3.140625" style="0" customWidth="1"/>
    <col min="19" max="16384" width="11.00390625" style="0" customWidth="1"/>
  </cols>
  <sheetData>
    <row r="1" spans="1:19" ht="72.75" customHeight="1">
      <c r="A1" s="5" t="s">
        <v>380</v>
      </c>
      <c r="B1" s="5"/>
      <c r="C1" s="7" t="s">
        <v>70</v>
      </c>
      <c r="D1" s="7"/>
      <c r="E1" s="7"/>
      <c r="F1" s="7"/>
      <c r="G1" s="7"/>
      <c r="H1" s="7"/>
      <c r="I1" s="7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9.5" customHeight="1">
      <c r="A2" s="8" t="s">
        <v>93</v>
      </c>
      <c r="B2" s="9" t="s">
        <v>1</v>
      </c>
      <c r="C2" s="24">
        <v>1</v>
      </c>
      <c r="D2" s="24">
        <v>2</v>
      </c>
      <c r="E2" s="24">
        <v>3</v>
      </c>
      <c r="F2" s="24">
        <v>4</v>
      </c>
      <c r="G2" s="24" t="s">
        <v>94</v>
      </c>
      <c r="H2" s="24" t="s">
        <v>95</v>
      </c>
      <c r="I2" s="24" t="s">
        <v>66</v>
      </c>
      <c r="K2" s="25" t="s">
        <v>98</v>
      </c>
      <c r="L2" s="26"/>
      <c r="M2" s="26"/>
      <c r="N2" s="27"/>
      <c r="O2" s="28"/>
      <c r="P2" s="25" t="s">
        <v>99</v>
      </c>
      <c r="Q2" s="26"/>
      <c r="R2" s="26"/>
      <c r="S2" s="27"/>
    </row>
    <row r="3" spans="1:19" ht="19.5" customHeight="1">
      <c r="A3" s="14">
        <v>1</v>
      </c>
      <c r="B3" s="15" t="s">
        <v>31</v>
      </c>
      <c r="C3" s="29">
        <v>12</v>
      </c>
      <c r="D3" s="29">
        <v>12</v>
      </c>
      <c r="E3" s="29">
        <v>10</v>
      </c>
      <c r="F3" s="29"/>
      <c r="G3" s="29">
        <f>SUM(C3:F3)</f>
        <v>34</v>
      </c>
      <c r="H3" s="13">
        <v>3</v>
      </c>
      <c r="I3" s="13">
        <v>1</v>
      </c>
      <c r="K3" s="31" t="s">
        <v>100</v>
      </c>
      <c r="L3" s="31" t="s">
        <v>101</v>
      </c>
      <c r="M3" s="32"/>
      <c r="N3" s="31" t="s">
        <v>102</v>
      </c>
      <c r="O3" s="28"/>
      <c r="P3" s="31" t="s">
        <v>100</v>
      </c>
      <c r="Q3" s="31" t="s">
        <v>101</v>
      </c>
      <c r="R3" s="32"/>
      <c r="S3" s="31" t="s">
        <v>102</v>
      </c>
    </row>
    <row r="4" spans="1:19" ht="19.5" customHeight="1">
      <c r="A4" s="14">
        <v>14</v>
      </c>
      <c r="B4" s="15" t="s">
        <v>38</v>
      </c>
      <c r="C4" s="29">
        <v>10</v>
      </c>
      <c r="D4" s="29">
        <v>11</v>
      </c>
      <c r="E4" s="29">
        <v>11</v>
      </c>
      <c r="F4" s="29"/>
      <c r="G4" s="29">
        <f>SUM(C4:F4)</f>
        <v>32</v>
      </c>
      <c r="H4" s="13">
        <v>3</v>
      </c>
      <c r="I4" s="13">
        <v>2</v>
      </c>
      <c r="K4" s="33" t="s">
        <v>503</v>
      </c>
      <c r="L4" s="34" t="s">
        <v>521</v>
      </c>
      <c r="M4" s="35"/>
      <c r="N4" s="36" t="s">
        <v>311</v>
      </c>
      <c r="O4" s="28"/>
      <c r="P4" s="33" t="s">
        <v>522</v>
      </c>
      <c r="Q4" s="34" t="s">
        <v>523</v>
      </c>
      <c r="R4" s="35"/>
      <c r="S4" s="38" t="s">
        <v>311</v>
      </c>
    </row>
    <row r="5" spans="1:19" ht="19.5" customHeight="1">
      <c r="A5" s="14">
        <v>13</v>
      </c>
      <c r="B5" s="15" t="s">
        <v>46</v>
      </c>
      <c r="C5" s="29">
        <v>1</v>
      </c>
      <c r="D5" s="29">
        <v>11</v>
      </c>
      <c r="E5" s="49">
        <v>10</v>
      </c>
      <c r="F5" s="49"/>
      <c r="G5" s="29">
        <f>SUM(C5:F5)</f>
        <v>22</v>
      </c>
      <c r="H5" s="13">
        <v>3</v>
      </c>
      <c r="I5" s="13">
        <v>3</v>
      </c>
      <c r="K5" s="37" t="s">
        <v>524</v>
      </c>
      <c r="L5" s="14" t="s">
        <v>525</v>
      </c>
      <c r="M5" s="35"/>
      <c r="N5" s="38" t="s">
        <v>194</v>
      </c>
      <c r="O5" s="28"/>
      <c r="P5" s="37" t="s">
        <v>526</v>
      </c>
      <c r="Q5" s="14" t="s">
        <v>527</v>
      </c>
      <c r="R5" s="35"/>
      <c r="S5" s="38" t="s">
        <v>170</v>
      </c>
    </row>
    <row r="6" spans="1:19" ht="19.5" customHeight="1">
      <c r="A6" s="14">
        <v>7</v>
      </c>
      <c r="B6" s="15" t="s">
        <v>41</v>
      </c>
      <c r="C6" s="29">
        <v>1</v>
      </c>
      <c r="D6" s="29">
        <v>12</v>
      </c>
      <c r="E6" s="29">
        <v>7</v>
      </c>
      <c r="F6" s="29"/>
      <c r="G6" s="29">
        <f>SUM(C6:F6)</f>
        <v>20</v>
      </c>
      <c r="H6" s="13">
        <v>3</v>
      </c>
      <c r="I6" s="13">
        <v>4</v>
      </c>
      <c r="K6" s="37" t="s">
        <v>463</v>
      </c>
      <c r="L6" s="14" t="s">
        <v>331</v>
      </c>
      <c r="M6" s="35"/>
      <c r="N6" s="38" t="s">
        <v>139</v>
      </c>
      <c r="O6" s="28"/>
      <c r="P6" s="37" t="s">
        <v>103</v>
      </c>
      <c r="Q6" s="14" t="s">
        <v>287</v>
      </c>
      <c r="R6" s="35"/>
      <c r="S6" s="38" t="s">
        <v>126</v>
      </c>
    </row>
    <row r="7" spans="1:19" ht="19.5" customHeight="1">
      <c r="A7" s="14">
        <v>2</v>
      </c>
      <c r="B7" s="15" t="s">
        <v>9</v>
      </c>
      <c r="C7" s="29">
        <v>-1</v>
      </c>
      <c r="D7" s="29">
        <v>6</v>
      </c>
      <c r="E7" s="29">
        <v>7</v>
      </c>
      <c r="F7" s="29"/>
      <c r="G7" s="29">
        <f>SUM(C7:F7)</f>
        <v>12</v>
      </c>
      <c r="H7" s="13">
        <v>2</v>
      </c>
      <c r="I7" s="13">
        <v>5</v>
      </c>
      <c r="K7" s="37" t="s">
        <v>439</v>
      </c>
      <c r="L7" s="14" t="s">
        <v>528</v>
      </c>
      <c r="M7" s="35"/>
      <c r="N7" s="38" t="s">
        <v>165</v>
      </c>
      <c r="O7" s="28"/>
      <c r="P7" s="37"/>
      <c r="Q7" s="14"/>
      <c r="R7" s="35"/>
      <c r="S7" s="38"/>
    </row>
    <row r="8" spans="1:19" ht="19.5" customHeight="1">
      <c r="A8" s="14">
        <v>10</v>
      </c>
      <c r="B8" s="15" t="s">
        <v>305</v>
      </c>
      <c r="C8" s="29">
        <v>8</v>
      </c>
      <c r="D8" s="29">
        <v>-12</v>
      </c>
      <c r="E8" s="29">
        <v>11</v>
      </c>
      <c r="F8" s="49"/>
      <c r="G8" s="29">
        <f>SUM(C8:F8)</f>
        <v>7</v>
      </c>
      <c r="H8" s="13">
        <v>2</v>
      </c>
      <c r="I8" s="13">
        <v>6</v>
      </c>
      <c r="K8" s="37"/>
      <c r="L8" s="14"/>
      <c r="M8" s="35"/>
      <c r="N8" s="38"/>
      <c r="O8" s="28"/>
      <c r="P8" s="37"/>
      <c r="Q8" s="14"/>
      <c r="R8" s="35"/>
      <c r="S8" s="38"/>
    </row>
    <row r="9" spans="1:19" ht="19.5" customHeight="1">
      <c r="A9" s="14">
        <v>9</v>
      </c>
      <c r="B9" s="15" t="s">
        <v>27</v>
      </c>
      <c r="C9" s="29">
        <v>10</v>
      </c>
      <c r="D9" s="29">
        <v>-11</v>
      </c>
      <c r="E9" s="29">
        <v>-6</v>
      </c>
      <c r="F9" s="29"/>
      <c r="G9" s="29">
        <f>SUM(C9:F9)</f>
        <v>-7</v>
      </c>
      <c r="H9" s="13">
        <v>1</v>
      </c>
      <c r="I9" s="13">
        <v>7</v>
      </c>
      <c r="K9" s="37"/>
      <c r="L9" s="14"/>
      <c r="M9" s="35"/>
      <c r="N9" s="38"/>
      <c r="O9" s="28"/>
      <c r="P9" s="37"/>
      <c r="Q9" s="14"/>
      <c r="R9" s="35"/>
      <c r="S9" s="38"/>
    </row>
    <row r="10" spans="1:19" ht="19.5" customHeight="1">
      <c r="A10" s="14">
        <v>8</v>
      </c>
      <c r="B10" s="15" t="s">
        <v>45</v>
      </c>
      <c r="C10" s="29">
        <v>8</v>
      </c>
      <c r="D10" s="29">
        <v>-6</v>
      </c>
      <c r="E10" s="29">
        <v>-11</v>
      </c>
      <c r="F10" s="29"/>
      <c r="G10" s="29">
        <f>SUM(C10:F10)</f>
        <v>-9</v>
      </c>
      <c r="H10" s="13">
        <v>1</v>
      </c>
      <c r="I10" s="13">
        <v>8</v>
      </c>
      <c r="K10" s="37" t="s">
        <v>501</v>
      </c>
      <c r="L10" s="14" t="s">
        <v>501</v>
      </c>
      <c r="M10" s="35"/>
      <c r="N10" s="38" t="s">
        <v>502</v>
      </c>
      <c r="O10" s="28"/>
      <c r="P10" s="37"/>
      <c r="Q10" s="14"/>
      <c r="R10" s="35"/>
      <c r="S10" s="38"/>
    </row>
    <row r="11" spans="1:19" ht="19.5" customHeight="1">
      <c r="A11" s="14">
        <v>6</v>
      </c>
      <c r="B11" s="15" t="s">
        <v>6</v>
      </c>
      <c r="C11" s="29">
        <v>-10</v>
      </c>
      <c r="D11" s="29">
        <v>-10</v>
      </c>
      <c r="E11" s="29">
        <v>10</v>
      </c>
      <c r="F11" s="29"/>
      <c r="G11" s="29">
        <f>SUM(C11:F11)</f>
        <v>-10</v>
      </c>
      <c r="H11" s="13">
        <v>1</v>
      </c>
      <c r="I11" s="13">
        <v>9</v>
      </c>
      <c r="K11" s="37" t="s">
        <v>501</v>
      </c>
      <c r="L11" s="14" t="s">
        <v>501</v>
      </c>
      <c r="M11" s="35"/>
      <c r="N11" s="38" t="s">
        <v>502</v>
      </c>
      <c r="O11" s="28"/>
      <c r="P11" s="37" t="s">
        <v>501</v>
      </c>
      <c r="Q11" s="14" t="s">
        <v>501</v>
      </c>
      <c r="R11" s="35"/>
      <c r="S11" s="38" t="s">
        <v>502</v>
      </c>
    </row>
    <row r="12" spans="1:19" ht="19.5" customHeight="1">
      <c r="A12" s="14">
        <v>5</v>
      </c>
      <c r="B12" s="15" t="s">
        <v>16</v>
      </c>
      <c r="C12" s="29">
        <v>-12</v>
      </c>
      <c r="D12" s="29">
        <v>6</v>
      </c>
      <c r="E12" s="29">
        <v>-10</v>
      </c>
      <c r="F12" s="49"/>
      <c r="G12" s="29">
        <f>SUM(C12:F12)</f>
        <v>-16</v>
      </c>
      <c r="H12" s="13">
        <v>1</v>
      </c>
      <c r="I12" s="13">
        <v>10</v>
      </c>
      <c r="K12" s="37" t="s">
        <v>501</v>
      </c>
      <c r="L12" s="14" t="s">
        <v>501</v>
      </c>
      <c r="M12" s="35"/>
      <c r="N12" s="38" t="s">
        <v>502</v>
      </c>
      <c r="O12" s="28"/>
      <c r="P12" s="37" t="s">
        <v>501</v>
      </c>
      <c r="Q12" s="14" t="s">
        <v>501</v>
      </c>
      <c r="R12" s="35"/>
      <c r="S12" s="38" t="s">
        <v>502</v>
      </c>
    </row>
    <row r="13" spans="1:19" ht="19.5" customHeight="1">
      <c r="A13" s="14">
        <v>16</v>
      </c>
      <c r="B13" s="15" t="s">
        <v>40</v>
      </c>
      <c r="C13" s="29">
        <v>-1</v>
      </c>
      <c r="D13" s="29">
        <v>-6</v>
      </c>
      <c r="E13" s="29">
        <v>-11</v>
      </c>
      <c r="F13" s="29"/>
      <c r="G13" s="29">
        <f>SUM(C13:F13)</f>
        <v>-18</v>
      </c>
      <c r="H13" s="13">
        <v>0</v>
      </c>
      <c r="I13" s="13">
        <v>11</v>
      </c>
      <c r="K13" s="37" t="s">
        <v>501</v>
      </c>
      <c r="L13" s="14" t="s">
        <v>501</v>
      </c>
      <c r="M13" s="35"/>
      <c r="N13" s="38" t="s">
        <v>502</v>
      </c>
      <c r="O13" s="28"/>
      <c r="P13" s="37" t="s">
        <v>501</v>
      </c>
      <c r="Q13" s="14" t="s">
        <v>501</v>
      </c>
      <c r="R13" s="35"/>
      <c r="S13" s="38" t="s">
        <v>502</v>
      </c>
    </row>
    <row r="14" spans="1:19" ht="19.5" customHeight="1">
      <c r="A14" s="14">
        <v>15</v>
      </c>
      <c r="B14" s="15" t="s">
        <v>529</v>
      </c>
      <c r="C14" s="29">
        <v>-1</v>
      </c>
      <c r="D14" s="29">
        <v>-11</v>
      </c>
      <c r="E14" s="29">
        <v>-10</v>
      </c>
      <c r="F14" s="29"/>
      <c r="G14" s="29">
        <f>SUM(C14:F14)</f>
        <v>-22</v>
      </c>
      <c r="H14" s="13">
        <v>0</v>
      </c>
      <c r="I14" s="13">
        <v>12</v>
      </c>
      <c r="K14" s="37" t="s">
        <v>501</v>
      </c>
      <c r="L14" s="14" t="s">
        <v>501</v>
      </c>
      <c r="M14" s="35"/>
      <c r="N14" s="38" t="s">
        <v>502</v>
      </c>
      <c r="O14" s="28"/>
      <c r="P14" s="37" t="s">
        <v>501</v>
      </c>
      <c r="Q14" s="14" t="s">
        <v>501</v>
      </c>
      <c r="R14" s="35"/>
      <c r="S14" s="38" t="s">
        <v>502</v>
      </c>
    </row>
    <row r="15" spans="1:19" ht="19.5" customHeight="1">
      <c r="A15" s="14">
        <v>3</v>
      </c>
      <c r="B15" s="15" t="s">
        <v>15</v>
      </c>
      <c r="C15" s="29">
        <v>-8</v>
      </c>
      <c r="D15" s="29">
        <v>-10</v>
      </c>
      <c r="E15" s="29">
        <v>-10</v>
      </c>
      <c r="F15" s="29"/>
      <c r="G15" s="29">
        <f>SUM(C15:F15)</f>
        <v>-28</v>
      </c>
      <c r="H15" s="13">
        <v>0</v>
      </c>
      <c r="I15" s="13">
        <v>13</v>
      </c>
      <c r="K15" s="39" t="s">
        <v>501</v>
      </c>
      <c r="L15" s="40" t="s">
        <v>501</v>
      </c>
      <c r="M15" s="41"/>
      <c r="N15" s="42" t="s">
        <v>502</v>
      </c>
      <c r="O15" s="28"/>
      <c r="P15" s="39" t="s">
        <v>501</v>
      </c>
      <c r="Q15" s="40" t="s">
        <v>501</v>
      </c>
      <c r="R15" s="41"/>
      <c r="S15" s="38" t="s">
        <v>502</v>
      </c>
    </row>
    <row r="16" spans="1:19" ht="19.5" customHeight="1">
      <c r="A16" s="14">
        <v>12</v>
      </c>
      <c r="B16" s="15" t="s">
        <v>390</v>
      </c>
      <c r="C16" s="29">
        <v>-12</v>
      </c>
      <c r="D16" s="29">
        <v>-10</v>
      </c>
      <c r="E16" s="29">
        <v>-6</v>
      </c>
      <c r="F16" s="29"/>
      <c r="G16" s="29">
        <f>SUM(C16:F16)</f>
        <v>-28</v>
      </c>
      <c r="H16" s="13">
        <v>0</v>
      </c>
      <c r="I16" s="13">
        <v>14</v>
      </c>
      <c r="K16" s="28"/>
      <c r="L16" s="28"/>
      <c r="M16" s="28"/>
      <c r="N16" s="28"/>
      <c r="O16" s="28"/>
      <c r="P16" s="28"/>
      <c r="Q16" s="28"/>
      <c r="R16" s="28"/>
      <c r="S16" s="28"/>
    </row>
    <row r="17" spans="1:19" ht="19.5" customHeight="1">
      <c r="A17" s="14">
        <v>4</v>
      </c>
      <c r="B17" s="15" t="s">
        <v>23</v>
      </c>
      <c r="C17" s="29">
        <v>-8</v>
      </c>
      <c r="D17" s="29">
        <v>10</v>
      </c>
      <c r="E17" s="29" t="s">
        <v>85</v>
      </c>
      <c r="F17" s="29"/>
      <c r="G17" s="29">
        <f>SUM(C17:F17)</f>
        <v>2</v>
      </c>
      <c r="H17" s="13">
        <v>1</v>
      </c>
      <c r="I17" s="13">
        <v>15</v>
      </c>
      <c r="K17" s="25" t="s">
        <v>132</v>
      </c>
      <c r="L17" s="26"/>
      <c r="M17" s="26"/>
      <c r="N17" s="27"/>
      <c r="O17" s="28"/>
      <c r="P17" s="25" t="s">
        <v>133</v>
      </c>
      <c r="Q17" s="26"/>
      <c r="R17" s="26"/>
      <c r="S17" s="27"/>
    </row>
    <row r="18" spans="1:19" ht="19.5" customHeight="1">
      <c r="A18" s="14">
        <v>11</v>
      </c>
      <c r="B18" s="15" t="s">
        <v>30</v>
      </c>
      <c r="C18" s="29">
        <v>12</v>
      </c>
      <c r="D18" s="29">
        <v>-12</v>
      </c>
      <c r="E18" s="29" t="s">
        <v>85</v>
      </c>
      <c r="F18" s="29"/>
      <c r="G18" s="29">
        <f>SUM(C18:F18)</f>
        <v>0</v>
      </c>
      <c r="H18" s="13">
        <v>1</v>
      </c>
      <c r="I18" s="13">
        <v>16</v>
      </c>
      <c r="K18" s="31" t="s">
        <v>100</v>
      </c>
      <c r="L18" s="31" t="s">
        <v>101</v>
      </c>
      <c r="M18" s="32"/>
      <c r="N18" s="31" t="s">
        <v>102</v>
      </c>
      <c r="O18" s="28"/>
      <c r="P18" s="31" t="s">
        <v>100</v>
      </c>
      <c r="Q18" s="31" t="s">
        <v>101</v>
      </c>
      <c r="R18" s="32"/>
      <c r="S18" s="31" t="s">
        <v>102</v>
      </c>
    </row>
    <row r="19" spans="1:19" ht="19.5" customHeight="1">
      <c r="A19" s="14"/>
      <c r="B19" s="61"/>
      <c r="C19" s="29"/>
      <c r="D19" s="29"/>
      <c r="E19" s="29"/>
      <c r="F19" s="29"/>
      <c r="G19" s="29">
        <f>SUM(C19:F19)</f>
        <v>0</v>
      </c>
      <c r="H19" s="13"/>
      <c r="I19" s="13"/>
      <c r="K19" s="33" t="s">
        <v>530</v>
      </c>
      <c r="L19" s="34" t="s">
        <v>531</v>
      </c>
      <c r="M19" s="35"/>
      <c r="N19" s="38" t="s">
        <v>148</v>
      </c>
      <c r="O19" s="28"/>
      <c r="P19" s="37"/>
      <c r="Q19" s="14"/>
      <c r="R19" s="35"/>
      <c r="S19" s="38"/>
    </row>
    <row r="20" spans="1:19" ht="19.5" customHeight="1">
      <c r="A20" s="14"/>
      <c r="B20" s="15"/>
      <c r="C20" s="29"/>
      <c r="D20" s="29"/>
      <c r="E20" s="29"/>
      <c r="F20" s="29"/>
      <c r="G20" s="29">
        <f>SUM(C20:F20)</f>
        <v>0</v>
      </c>
      <c r="H20" s="13"/>
      <c r="I20" s="13"/>
      <c r="K20" s="37" t="s">
        <v>532</v>
      </c>
      <c r="L20" s="14" t="s">
        <v>533</v>
      </c>
      <c r="M20" s="35"/>
      <c r="N20" s="38" t="s">
        <v>108</v>
      </c>
      <c r="O20" s="28"/>
      <c r="P20" s="37"/>
      <c r="Q20" s="14"/>
      <c r="R20" s="35"/>
      <c r="S20" s="38"/>
    </row>
    <row r="21" spans="1:19" ht="19.5" customHeight="1">
      <c r="A21" s="14"/>
      <c r="B21" s="15"/>
      <c r="C21" s="29"/>
      <c r="D21" s="29"/>
      <c r="E21" s="29"/>
      <c r="F21" s="49"/>
      <c r="G21" s="29">
        <f>SUM(C21:F21)</f>
        <v>0</v>
      </c>
      <c r="H21" s="13"/>
      <c r="I21" s="13"/>
      <c r="K21" s="37" t="s">
        <v>534</v>
      </c>
      <c r="L21" s="14" t="s">
        <v>535</v>
      </c>
      <c r="M21" s="35"/>
      <c r="N21" s="38" t="s">
        <v>311</v>
      </c>
      <c r="O21" s="28"/>
      <c r="P21" s="37"/>
      <c r="Q21" s="14"/>
      <c r="R21" s="35"/>
      <c r="S21" s="38"/>
    </row>
    <row r="22" spans="1:19" ht="19.5" customHeight="1">
      <c r="A22" s="14"/>
      <c r="B22" s="15"/>
      <c r="C22" s="29"/>
      <c r="D22" s="29"/>
      <c r="E22" s="29"/>
      <c r="F22" s="29"/>
      <c r="G22" s="29">
        <f>SUM(C22:F22)</f>
        <v>0</v>
      </c>
      <c r="H22" s="13"/>
      <c r="I22" s="13"/>
      <c r="K22" s="37" t="s">
        <v>536</v>
      </c>
      <c r="L22" s="14" t="s">
        <v>169</v>
      </c>
      <c r="M22" s="35"/>
      <c r="N22" s="38" t="s">
        <v>424</v>
      </c>
      <c r="O22" s="28"/>
      <c r="P22" s="37" t="s">
        <v>501</v>
      </c>
      <c r="Q22" s="14" t="s">
        <v>501</v>
      </c>
      <c r="R22" s="35"/>
      <c r="S22" s="38" t="s">
        <v>502</v>
      </c>
    </row>
    <row r="23" spans="1:19" ht="19.5" customHeight="1">
      <c r="A23" s="14"/>
      <c r="B23" s="15"/>
      <c r="C23" s="29"/>
      <c r="D23" s="29"/>
      <c r="E23" s="29"/>
      <c r="F23" s="29"/>
      <c r="G23" s="29">
        <f>SUM(C23:F23)</f>
        <v>0</v>
      </c>
      <c r="H23" s="13"/>
      <c r="I23" s="13"/>
      <c r="K23" s="37"/>
      <c r="L23" s="14"/>
      <c r="M23" s="35"/>
      <c r="N23" s="38"/>
      <c r="O23" s="28"/>
      <c r="P23" s="37" t="s">
        <v>501</v>
      </c>
      <c r="Q23" s="14" t="s">
        <v>501</v>
      </c>
      <c r="R23" s="35"/>
      <c r="S23" s="38" t="s">
        <v>502</v>
      </c>
    </row>
    <row r="24" spans="1:19" ht="19.5" customHeight="1">
      <c r="A24" s="14"/>
      <c r="B24" s="15"/>
      <c r="C24" s="29"/>
      <c r="D24" s="29"/>
      <c r="E24" s="29"/>
      <c r="F24" s="29"/>
      <c r="G24" s="29">
        <f>SUM(C24:F24)</f>
        <v>0</v>
      </c>
      <c r="H24" s="13"/>
      <c r="I24" s="13"/>
      <c r="K24" s="37"/>
      <c r="L24" s="14"/>
      <c r="M24" s="35"/>
      <c r="N24" s="38"/>
      <c r="O24" s="28"/>
      <c r="P24" s="37" t="s">
        <v>501</v>
      </c>
      <c r="Q24" s="14" t="s">
        <v>501</v>
      </c>
      <c r="R24" s="35"/>
      <c r="S24" s="38" t="s">
        <v>502</v>
      </c>
    </row>
    <row r="25" spans="1:19" ht="19.5" customHeight="1">
      <c r="A25" s="14"/>
      <c r="B25" s="15"/>
      <c r="C25" s="29"/>
      <c r="D25" s="29"/>
      <c r="E25" s="29"/>
      <c r="F25" s="29"/>
      <c r="G25" s="29">
        <f>SUM(C25:F25)</f>
        <v>0</v>
      </c>
      <c r="H25" s="13"/>
      <c r="I25" s="13"/>
      <c r="K25" s="37"/>
      <c r="L25" s="14"/>
      <c r="M25" s="35"/>
      <c r="N25" s="38"/>
      <c r="O25" s="28"/>
      <c r="P25" s="37" t="s">
        <v>501</v>
      </c>
      <c r="Q25" s="14" t="s">
        <v>501</v>
      </c>
      <c r="R25" s="35"/>
      <c r="S25" s="38" t="s">
        <v>502</v>
      </c>
    </row>
    <row r="26" spans="1:19" ht="19.5" customHeight="1">
      <c r="A26" s="14"/>
      <c r="B26" s="15"/>
      <c r="C26" s="29"/>
      <c r="D26" s="29"/>
      <c r="E26" s="29"/>
      <c r="F26" s="49"/>
      <c r="G26" s="29">
        <f>SUM(C26:F26)</f>
        <v>0</v>
      </c>
      <c r="H26" s="13"/>
      <c r="I26" s="13"/>
      <c r="K26" s="37" t="s">
        <v>501</v>
      </c>
      <c r="L26" s="14" t="s">
        <v>501</v>
      </c>
      <c r="M26" s="35"/>
      <c r="N26" s="38" t="s">
        <v>502</v>
      </c>
      <c r="O26" s="28"/>
      <c r="P26" s="37" t="s">
        <v>501</v>
      </c>
      <c r="Q26" s="14" t="s">
        <v>501</v>
      </c>
      <c r="R26" s="35"/>
      <c r="S26" s="38" t="s">
        <v>502</v>
      </c>
    </row>
    <row r="27" spans="1:19" ht="19.5" customHeight="1">
      <c r="A27" s="14"/>
      <c r="B27" s="15"/>
      <c r="C27" s="29"/>
      <c r="D27" s="29"/>
      <c r="E27" s="29"/>
      <c r="F27" s="29"/>
      <c r="G27" s="29">
        <f>SUM(C27:F27)</f>
        <v>0</v>
      </c>
      <c r="H27" s="13"/>
      <c r="I27" s="13"/>
      <c r="J27" s="28"/>
      <c r="K27" s="37" t="s">
        <v>501</v>
      </c>
      <c r="L27" s="14" t="s">
        <v>501</v>
      </c>
      <c r="M27" s="35"/>
      <c r="N27" s="38" t="s">
        <v>502</v>
      </c>
      <c r="O27" s="28"/>
      <c r="P27" s="37" t="s">
        <v>501</v>
      </c>
      <c r="Q27" s="14" t="s">
        <v>501</v>
      </c>
      <c r="R27" s="35"/>
      <c r="S27" s="38" t="s">
        <v>502</v>
      </c>
    </row>
    <row r="28" spans="1:19" ht="19.5" customHeight="1">
      <c r="A28" s="14"/>
      <c r="B28" s="15"/>
      <c r="C28" s="29"/>
      <c r="D28" s="29"/>
      <c r="E28" s="29"/>
      <c r="F28" s="29"/>
      <c r="G28" s="29">
        <f>SUM(C28:F28)</f>
        <v>0</v>
      </c>
      <c r="H28" s="13"/>
      <c r="I28" s="13"/>
      <c r="J28" s="28"/>
      <c r="K28" s="37" t="s">
        <v>501</v>
      </c>
      <c r="L28" s="14" t="s">
        <v>501</v>
      </c>
      <c r="M28" s="35"/>
      <c r="N28" s="38" t="s">
        <v>502</v>
      </c>
      <c r="O28" s="28"/>
      <c r="P28" s="37" t="s">
        <v>501</v>
      </c>
      <c r="Q28" s="14" t="s">
        <v>501</v>
      </c>
      <c r="R28" s="35"/>
      <c r="S28" s="38" t="s">
        <v>502</v>
      </c>
    </row>
    <row r="29" spans="1:19" ht="19.5" customHeight="1">
      <c r="A29" s="14"/>
      <c r="B29" s="15"/>
      <c r="C29" s="29"/>
      <c r="D29" s="29"/>
      <c r="E29" s="29"/>
      <c r="F29" s="29"/>
      <c r="G29" s="29">
        <f>SUM(C29:F29)</f>
        <v>0</v>
      </c>
      <c r="H29" s="13"/>
      <c r="I29" s="13"/>
      <c r="J29" s="28"/>
      <c r="K29" s="37" t="s">
        <v>501</v>
      </c>
      <c r="L29" s="14" t="s">
        <v>501</v>
      </c>
      <c r="M29" s="35"/>
      <c r="N29" s="38" t="s">
        <v>502</v>
      </c>
      <c r="O29" s="28"/>
      <c r="P29" s="37" t="s">
        <v>501</v>
      </c>
      <c r="Q29" s="14" t="s">
        <v>501</v>
      </c>
      <c r="R29" s="35"/>
      <c r="S29" s="38" t="s">
        <v>502</v>
      </c>
    </row>
    <row r="30" spans="10:19" ht="19.5" customHeight="1">
      <c r="J30" s="28"/>
      <c r="K30" s="39" t="s">
        <v>501</v>
      </c>
      <c r="L30" s="40" t="s">
        <v>501</v>
      </c>
      <c r="M30" s="41"/>
      <c r="N30" s="38" t="s">
        <v>502</v>
      </c>
      <c r="O30" s="28"/>
      <c r="P30" s="39" t="s">
        <v>501</v>
      </c>
      <c r="Q30" s="40" t="s">
        <v>501</v>
      </c>
      <c r="R30" s="41"/>
      <c r="S30" s="38" t="s">
        <v>502</v>
      </c>
    </row>
  </sheetData>
  <sheetProtection/>
  <mergeCells count="2">
    <mergeCell ref="A1:B1"/>
    <mergeCell ref="C1:I1"/>
  </mergeCell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O62"/>
  <sheetViews>
    <sheetView zoomScale="75" zoomScaleNormal="75" workbookViewId="0" topLeftCell="Z1">
      <pane ySplit="1" topLeftCell="H41" activePane="bottomLeft" state="frozen"/>
      <selection pane="topLeft" activeCell="Z1" sqref="Z1"/>
      <selection pane="bottomLeft" activeCell="AK61" sqref="AK61"/>
    </sheetView>
  </sheetViews>
  <sheetFormatPr defaultColWidth="11.421875" defaultRowHeight="12.75"/>
  <cols>
    <col min="1" max="1" width="5.8515625" style="0" customWidth="1"/>
    <col min="2" max="2" width="4.00390625" style="0" customWidth="1"/>
    <col min="3" max="3" width="13.421875" style="0" customWidth="1"/>
    <col min="4" max="5" width="4.00390625" style="0" customWidth="1"/>
    <col min="6" max="6" width="11.140625" style="0" customWidth="1"/>
    <col min="7" max="7" width="52.140625" style="0" customWidth="1"/>
    <col min="8" max="18" width="8.7109375" style="0" customWidth="1"/>
    <col min="19" max="19" width="9.7109375" style="0" customWidth="1"/>
    <col min="20" max="20" width="9.28125" style="3" customWidth="1"/>
    <col min="21" max="33" width="11.00390625" style="0" customWidth="1"/>
    <col min="34" max="36" width="12.140625" style="0" customWidth="1"/>
    <col min="37" max="37" width="11.00390625" style="0" customWidth="1"/>
    <col min="38" max="38" width="12.140625" style="0" customWidth="1"/>
    <col min="39" max="16384" width="11.00390625" style="0" customWidth="1"/>
  </cols>
  <sheetData>
    <row r="1" spans="1:38" ht="20.25">
      <c r="A1" s="4" t="s">
        <v>30</v>
      </c>
      <c r="B1" s="4"/>
      <c r="C1" s="4"/>
      <c r="D1" s="4"/>
      <c r="F1" s="5" t="s">
        <v>63</v>
      </c>
      <c r="G1" s="5"/>
      <c r="N1" s="6"/>
      <c r="U1" s="7" t="s">
        <v>64</v>
      </c>
      <c r="V1" s="7"/>
      <c r="W1" s="7"/>
      <c r="X1" s="7"/>
      <c r="Y1" s="7"/>
      <c r="Z1" s="7"/>
      <c r="AA1" s="7"/>
      <c r="AD1" t="s">
        <v>65</v>
      </c>
      <c r="AE1">
        <v>4</v>
      </c>
      <c r="AF1">
        <v>3</v>
      </c>
      <c r="AG1">
        <v>2</v>
      </c>
      <c r="AL1">
        <v>1</v>
      </c>
    </row>
    <row r="2" spans="1:41" ht="25.5" customHeight="1">
      <c r="A2" t="s">
        <v>66</v>
      </c>
      <c r="E2" t="s">
        <v>67</v>
      </c>
      <c r="F2" s="8" t="s">
        <v>2</v>
      </c>
      <c r="G2" s="9" t="s">
        <v>1</v>
      </c>
      <c r="H2" s="10" t="s">
        <v>68</v>
      </c>
      <c r="I2" s="10" t="s">
        <v>30</v>
      </c>
      <c r="J2" s="10" t="s">
        <v>69</v>
      </c>
      <c r="K2" s="10" t="s">
        <v>70</v>
      </c>
      <c r="L2" s="10" t="s">
        <v>71</v>
      </c>
      <c r="M2" s="10" t="s">
        <v>72</v>
      </c>
      <c r="N2" s="10" t="s">
        <v>73</v>
      </c>
      <c r="O2" s="10" t="s">
        <v>74</v>
      </c>
      <c r="P2" s="10" t="s">
        <v>75</v>
      </c>
      <c r="Q2" s="10" t="s">
        <v>76</v>
      </c>
      <c r="R2" s="10" t="s">
        <v>77</v>
      </c>
      <c r="S2" s="10" t="s">
        <v>78</v>
      </c>
      <c r="T2" s="11" t="s">
        <v>79</v>
      </c>
      <c r="U2" s="10" t="s">
        <v>78</v>
      </c>
      <c r="V2" s="10" t="s">
        <v>68</v>
      </c>
      <c r="W2" s="10" t="s">
        <v>30</v>
      </c>
      <c r="X2" s="10" t="s">
        <v>69</v>
      </c>
      <c r="Y2" s="10" t="s">
        <v>70</v>
      </c>
      <c r="Z2" s="10" t="s">
        <v>71</v>
      </c>
      <c r="AA2" s="10" t="s">
        <v>72</v>
      </c>
      <c r="AB2" s="10" t="s">
        <v>73</v>
      </c>
      <c r="AC2" s="10" t="s">
        <v>74</v>
      </c>
      <c r="AD2" s="10" t="s">
        <v>75</v>
      </c>
      <c r="AE2" s="10" t="s">
        <v>76</v>
      </c>
      <c r="AF2" s="10" t="s">
        <v>77</v>
      </c>
      <c r="AG2" s="12" t="s">
        <v>80</v>
      </c>
      <c r="AH2" t="s">
        <v>0</v>
      </c>
      <c r="AI2" t="s">
        <v>1</v>
      </c>
      <c r="AJ2" t="s">
        <v>81</v>
      </c>
      <c r="AK2" s="12" t="s">
        <v>82</v>
      </c>
      <c r="AL2" s="12" t="s">
        <v>83</v>
      </c>
      <c r="AO2" s="12" t="s">
        <v>84</v>
      </c>
    </row>
    <row r="3" spans="1:41" ht="19.5" customHeight="1">
      <c r="A3" s="13">
        <v>1</v>
      </c>
      <c r="B3" s="14"/>
      <c r="C3" s="15" t="s">
        <v>14</v>
      </c>
      <c r="E3" s="16">
        <f>COUNT(H3:R3)</f>
        <v>7</v>
      </c>
      <c r="F3" s="14">
        <f>SUM(U3:AF3)</f>
        <v>11</v>
      </c>
      <c r="G3" s="15" t="s">
        <v>16</v>
      </c>
      <c r="H3" s="17">
        <v>3</v>
      </c>
      <c r="I3" s="17">
        <v>9</v>
      </c>
      <c r="J3" s="17" t="s">
        <v>85</v>
      </c>
      <c r="K3" s="17">
        <v>28</v>
      </c>
      <c r="L3" s="18">
        <v>9</v>
      </c>
      <c r="M3" s="18">
        <v>11</v>
      </c>
      <c r="N3" s="17">
        <v>23</v>
      </c>
      <c r="O3" s="17">
        <v>19</v>
      </c>
      <c r="P3" s="17"/>
      <c r="Q3" s="17"/>
      <c r="R3" s="17"/>
      <c r="S3" s="17"/>
      <c r="T3" s="19">
        <f>SUM(H3:Q3)/E3</f>
        <v>14.571428571428571</v>
      </c>
      <c r="U3" s="17"/>
      <c r="V3" s="17">
        <v>5</v>
      </c>
      <c r="W3" s="17">
        <v>1</v>
      </c>
      <c r="X3" s="17" t="s">
        <v>85</v>
      </c>
      <c r="Y3" s="17">
        <v>1</v>
      </c>
      <c r="Z3" s="18">
        <v>1</v>
      </c>
      <c r="AA3" s="18">
        <v>1</v>
      </c>
      <c r="AB3" s="17">
        <v>1</v>
      </c>
      <c r="AC3" s="17">
        <f>COUNT(O3)</f>
        <v>1</v>
      </c>
      <c r="AD3" s="17"/>
      <c r="AE3" s="17"/>
      <c r="AF3" s="17"/>
      <c r="AG3" s="16">
        <f>SUM(U3:AF3)</f>
        <v>11</v>
      </c>
      <c r="AH3" s="16">
        <f>RANK(AG3,$AG$3:$AG$61,0)</f>
        <v>13</v>
      </c>
      <c r="AI3" t="str">
        <f>G3</f>
        <v>Achim</v>
      </c>
      <c r="AJ3" s="16">
        <f>AG3</f>
        <v>11</v>
      </c>
      <c r="AK3" s="16">
        <f>COUNT(U3:AF3)</f>
        <v>7</v>
      </c>
      <c r="AL3" s="16">
        <f>AG3/E3</f>
        <v>1.5714285714285714</v>
      </c>
      <c r="AN3" t="str">
        <f>IF(AK3&lt;&gt;E3,"Achtung","ok")</f>
        <v>ok</v>
      </c>
      <c r="AO3" s="16">
        <f>SUM(H3:R3)/E3</f>
        <v>14.571428571428571</v>
      </c>
    </row>
    <row r="4" spans="1:41" ht="19.5" customHeight="1">
      <c r="A4" s="13">
        <v>1</v>
      </c>
      <c r="B4" s="14"/>
      <c r="C4" s="15" t="s">
        <v>4</v>
      </c>
      <c r="E4" s="16">
        <f>COUNT(H4:R4)</f>
        <v>4</v>
      </c>
      <c r="F4" s="14">
        <f>SUM(U4:AF4)</f>
        <v>4</v>
      </c>
      <c r="G4" s="15" t="s">
        <v>35</v>
      </c>
      <c r="H4" s="17">
        <v>12</v>
      </c>
      <c r="I4" s="17" t="s">
        <v>85</v>
      </c>
      <c r="J4" s="17" t="s">
        <v>85</v>
      </c>
      <c r="K4" s="17">
        <v>14</v>
      </c>
      <c r="L4" s="18" t="s">
        <v>85</v>
      </c>
      <c r="M4" s="18">
        <v>18</v>
      </c>
      <c r="N4" s="17" t="s">
        <v>85</v>
      </c>
      <c r="O4" s="17">
        <v>15</v>
      </c>
      <c r="P4" s="17"/>
      <c r="Q4" s="17"/>
      <c r="R4" s="17"/>
      <c r="S4" s="17"/>
      <c r="T4" s="19">
        <f>SUM(H4:Q4)/E4</f>
        <v>14.75</v>
      </c>
      <c r="U4" s="17"/>
      <c r="V4" s="17">
        <v>1</v>
      </c>
      <c r="W4" s="17" t="s">
        <v>85</v>
      </c>
      <c r="X4" s="17" t="s">
        <v>85</v>
      </c>
      <c r="Y4" s="17">
        <v>1</v>
      </c>
      <c r="Z4" s="18" t="s">
        <v>85</v>
      </c>
      <c r="AA4" s="18">
        <v>1</v>
      </c>
      <c r="AB4" s="17" t="s">
        <v>85</v>
      </c>
      <c r="AC4" s="17">
        <f>COUNT(O4)</f>
        <v>1</v>
      </c>
      <c r="AD4" s="17"/>
      <c r="AE4" s="17"/>
      <c r="AF4" s="17"/>
      <c r="AG4" s="16">
        <f>SUM(U4:AF4)</f>
        <v>4</v>
      </c>
      <c r="AH4" s="16">
        <f>RANK(AG4,$AG$3:$AG$61,0)</f>
        <v>30</v>
      </c>
      <c r="AI4" t="str">
        <f>G4</f>
        <v>Alf</v>
      </c>
      <c r="AJ4" s="16">
        <f>AG4</f>
        <v>4</v>
      </c>
      <c r="AK4" s="16">
        <f>COUNT(U4:AF4)</f>
        <v>4</v>
      </c>
      <c r="AL4" s="16">
        <f>AG4/E4</f>
        <v>1</v>
      </c>
      <c r="AN4" t="str">
        <f>IF(AK4&lt;&gt;E4,"Achtung","ok")</f>
        <v>ok</v>
      </c>
      <c r="AO4" s="16">
        <f>SUM(H4:R4)/E4</f>
        <v>14.75</v>
      </c>
    </row>
    <row r="5" spans="1:41" ht="19.5" customHeight="1">
      <c r="A5" s="13">
        <v>3</v>
      </c>
      <c r="B5" s="14"/>
      <c r="C5" s="15" t="s">
        <v>8</v>
      </c>
      <c r="E5" s="16">
        <f>COUNT(H5:R5)</f>
        <v>4</v>
      </c>
      <c r="F5" s="14">
        <f>SUM(U5:AF5)</f>
        <v>7</v>
      </c>
      <c r="G5" s="15" t="s">
        <v>23</v>
      </c>
      <c r="H5" s="17" t="s">
        <v>85</v>
      </c>
      <c r="I5" s="17">
        <v>27</v>
      </c>
      <c r="J5" s="17" t="s">
        <v>85</v>
      </c>
      <c r="K5" s="17">
        <v>23</v>
      </c>
      <c r="L5" s="18">
        <v>18</v>
      </c>
      <c r="M5" s="18">
        <v>4</v>
      </c>
      <c r="N5" s="17" t="s">
        <v>85</v>
      </c>
      <c r="O5" s="17" t="s">
        <v>85</v>
      </c>
      <c r="P5" s="17"/>
      <c r="Q5" s="17"/>
      <c r="R5" s="17"/>
      <c r="S5" s="17"/>
      <c r="T5" s="19">
        <f>SUM(H5:Q5)/E5</f>
        <v>18</v>
      </c>
      <c r="U5" s="17"/>
      <c r="V5" s="17" t="s">
        <v>85</v>
      </c>
      <c r="W5" s="17">
        <v>1</v>
      </c>
      <c r="X5" s="17" t="s">
        <v>85</v>
      </c>
      <c r="Y5" s="17">
        <v>1</v>
      </c>
      <c r="Z5" s="18">
        <v>1</v>
      </c>
      <c r="AA5" s="18">
        <v>4</v>
      </c>
      <c r="AB5" s="17" t="s">
        <v>85</v>
      </c>
      <c r="AC5" s="17" t="s">
        <v>85</v>
      </c>
      <c r="AD5" s="17"/>
      <c r="AE5" s="17"/>
      <c r="AF5" s="17"/>
      <c r="AG5" s="16">
        <f>SUM(U5:AF5)</f>
        <v>7</v>
      </c>
      <c r="AH5" s="16">
        <f>RANK(AG5,$AG$3:$AG$61,0)</f>
        <v>20</v>
      </c>
      <c r="AI5" t="str">
        <f>G5</f>
        <v>Andrea</v>
      </c>
      <c r="AJ5" s="16">
        <f>AG5</f>
        <v>7</v>
      </c>
      <c r="AK5" s="16">
        <f>COUNT(U5:AF5)</f>
        <v>4</v>
      </c>
      <c r="AL5" s="16">
        <f>AG5/E5</f>
        <v>1.75</v>
      </c>
      <c r="AN5" t="str">
        <f>IF(AK5&lt;&gt;E5,"Achtung","ok")</f>
        <v>ok</v>
      </c>
      <c r="AO5" s="16">
        <f>SUM(H5:R5)/E5</f>
        <v>18</v>
      </c>
    </row>
    <row r="6" spans="1:41" ht="19.5" customHeight="1">
      <c r="A6" s="13">
        <v>4</v>
      </c>
      <c r="B6" s="14"/>
      <c r="C6" s="15" t="s">
        <v>6</v>
      </c>
      <c r="E6" s="16">
        <f>COUNT(H6:R6)</f>
        <v>6</v>
      </c>
      <c r="F6" s="14">
        <f>SUM(U6:AF6)</f>
        <v>10</v>
      </c>
      <c r="G6" s="15" t="s">
        <v>17</v>
      </c>
      <c r="H6" s="17">
        <v>18</v>
      </c>
      <c r="I6" s="17">
        <v>4</v>
      </c>
      <c r="J6" s="17" t="s">
        <v>85</v>
      </c>
      <c r="K6" s="17">
        <v>20</v>
      </c>
      <c r="L6" s="18">
        <v>6</v>
      </c>
      <c r="M6" s="18" t="s">
        <v>85</v>
      </c>
      <c r="N6" s="17">
        <v>9</v>
      </c>
      <c r="O6" s="17">
        <v>16</v>
      </c>
      <c r="P6" s="17"/>
      <c r="Q6" s="17"/>
      <c r="R6" s="17"/>
      <c r="S6" s="17"/>
      <c r="T6" s="19">
        <f>SUM(H6:Q6)/E6</f>
        <v>12.166666666666666</v>
      </c>
      <c r="U6" s="17"/>
      <c r="V6" s="17">
        <v>1</v>
      </c>
      <c r="W6" s="17">
        <v>4</v>
      </c>
      <c r="X6" s="17" t="s">
        <v>85</v>
      </c>
      <c r="Y6" s="17">
        <v>1</v>
      </c>
      <c r="Z6" s="18">
        <v>2</v>
      </c>
      <c r="AA6" s="18" t="s">
        <v>85</v>
      </c>
      <c r="AB6" s="17">
        <v>1</v>
      </c>
      <c r="AC6" s="17">
        <f>COUNT(O6)</f>
        <v>1</v>
      </c>
      <c r="AD6" s="17"/>
      <c r="AE6" s="17"/>
      <c r="AF6" s="17"/>
      <c r="AG6" s="16">
        <f>SUM(U6:AF6)</f>
        <v>10</v>
      </c>
      <c r="AH6" s="16">
        <f>RANK(AG6,$AG$3:$AG$61,0)</f>
        <v>14</v>
      </c>
      <c r="AI6" t="str">
        <f>G6</f>
        <v>Andreas</v>
      </c>
      <c r="AJ6" s="16">
        <f>AG6</f>
        <v>10</v>
      </c>
      <c r="AK6" s="16">
        <f>COUNT(U6:AF6)</f>
        <v>6</v>
      </c>
      <c r="AL6" s="16">
        <f>AG6/E6</f>
        <v>1.6666666666666667</v>
      </c>
      <c r="AN6" t="str">
        <f>IF(AK6&lt;&gt;E6,"Achtung","ok")</f>
        <v>ok</v>
      </c>
      <c r="AO6" s="16">
        <f>SUM(H6:R6)/E6</f>
        <v>12.166666666666666</v>
      </c>
    </row>
    <row r="7" spans="1:41" ht="19.5" customHeight="1">
      <c r="A7" s="13">
        <v>5</v>
      </c>
      <c r="B7" s="14"/>
      <c r="C7" s="15" t="s">
        <v>86</v>
      </c>
      <c r="E7" s="16">
        <f>COUNT(H7:R7)</f>
        <v>2</v>
      </c>
      <c r="F7" s="14">
        <f>SUM(U7:AF7)</f>
        <v>2</v>
      </c>
      <c r="G7" s="15" t="s">
        <v>42</v>
      </c>
      <c r="H7" s="17">
        <v>10</v>
      </c>
      <c r="I7" s="17">
        <v>26</v>
      </c>
      <c r="J7" s="17" t="s">
        <v>85</v>
      </c>
      <c r="K7" s="17" t="s">
        <v>85</v>
      </c>
      <c r="L7" s="18" t="s">
        <v>85</v>
      </c>
      <c r="M7" s="18" t="s">
        <v>85</v>
      </c>
      <c r="N7" s="17" t="s">
        <v>85</v>
      </c>
      <c r="O7" s="17" t="s">
        <v>85</v>
      </c>
      <c r="P7" s="17"/>
      <c r="Q7" s="17"/>
      <c r="R7" s="17"/>
      <c r="S7" s="17"/>
      <c r="T7" s="19">
        <f>SUM(H7:Q7)/E7</f>
        <v>18</v>
      </c>
      <c r="U7" s="17"/>
      <c r="V7" s="17">
        <v>1</v>
      </c>
      <c r="W7" s="17">
        <v>1</v>
      </c>
      <c r="X7" s="17" t="s">
        <v>85</v>
      </c>
      <c r="Y7" s="17" t="s">
        <v>85</v>
      </c>
      <c r="Z7" s="18" t="s">
        <v>85</v>
      </c>
      <c r="AA7" s="18" t="s">
        <v>85</v>
      </c>
      <c r="AB7" s="17" t="s">
        <v>85</v>
      </c>
      <c r="AC7" s="17" t="s">
        <v>85</v>
      </c>
      <c r="AD7" s="17"/>
      <c r="AE7" s="17"/>
      <c r="AF7" s="17"/>
      <c r="AG7" s="16">
        <f>SUM(U7:AF7)</f>
        <v>2</v>
      </c>
      <c r="AH7" s="16">
        <f>RANK(AG7,$AG$3:$AG$61,0)</f>
        <v>38</v>
      </c>
      <c r="AI7" t="str">
        <f>G7</f>
        <v>Armin</v>
      </c>
      <c r="AJ7" s="16">
        <f>AG7</f>
        <v>2</v>
      </c>
      <c r="AK7" s="16">
        <f>COUNT(U7:AF7)</f>
        <v>2</v>
      </c>
      <c r="AL7" s="16">
        <f>AG7/E7</f>
        <v>1</v>
      </c>
      <c r="AN7" t="str">
        <f>IF(AK7&lt;&gt;E7,"Achtung","ok")</f>
        <v>ok</v>
      </c>
      <c r="AO7" s="16">
        <f>SUM(H7:R7)/E7</f>
        <v>18</v>
      </c>
    </row>
    <row r="8" spans="1:41" ht="19.5" customHeight="1">
      <c r="A8" s="13">
        <v>6</v>
      </c>
      <c r="B8" s="14"/>
      <c r="C8" s="15" t="s">
        <v>87</v>
      </c>
      <c r="E8" s="16">
        <f>COUNT(H8:R8)</f>
        <v>6</v>
      </c>
      <c r="F8" s="14">
        <f>SUM(U8:AF8)</f>
        <v>6</v>
      </c>
      <c r="G8" s="15" t="s">
        <v>30</v>
      </c>
      <c r="H8" s="17">
        <v>26</v>
      </c>
      <c r="I8" s="17">
        <v>31</v>
      </c>
      <c r="J8" s="17" t="s">
        <v>85</v>
      </c>
      <c r="K8" s="17" t="s">
        <v>85</v>
      </c>
      <c r="L8" s="18">
        <v>27</v>
      </c>
      <c r="M8" s="18">
        <v>21</v>
      </c>
      <c r="N8" s="17">
        <v>29</v>
      </c>
      <c r="O8" s="17">
        <v>21</v>
      </c>
      <c r="P8" s="17"/>
      <c r="Q8" s="17"/>
      <c r="R8" s="17"/>
      <c r="S8" s="17"/>
      <c r="T8" s="19">
        <f>SUM(H8:Q8)/E8</f>
        <v>25.833333333333332</v>
      </c>
      <c r="U8" s="17"/>
      <c r="V8" s="17">
        <v>1</v>
      </c>
      <c r="W8" s="17">
        <v>1</v>
      </c>
      <c r="X8" s="17" t="s">
        <v>85</v>
      </c>
      <c r="Y8" s="17" t="s">
        <v>85</v>
      </c>
      <c r="Z8" s="18">
        <v>1</v>
      </c>
      <c r="AA8" s="18">
        <v>1</v>
      </c>
      <c r="AB8" s="17">
        <v>1</v>
      </c>
      <c r="AC8" s="17">
        <f>COUNT(O8)</f>
        <v>1</v>
      </c>
      <c r="AD8" s="17"/>
      <c r="AE8" s="17"/>
      <c r="AF8" s="17"/>
      <c r="AG8" s="16">
        <f>SUM(U8:AF8)</f>
        <v>6</v>
      </c>
      <c r="AH8" s="16">
        <f>RANK(AG8,$AG$3:$AG$61,0)</f>
        <v>25</v>
      </c>
      <c r="AI8" t="str">
        <f>G8</f>
        <v>August</v>
      </c>
      <c r="AJ8" s="16">
        <f>AG8</f>
        <v>6</v>
      </c>
      <c r="AK8" s="16">
        <f>COUNT(U8:AF8)</f>
        <v>6</v>
      </c>
      <c r="AL8" s="16">
        <f>AG8/E8</f>
        <v>1</v>
      </c>
      <c r="AN8" t="str">
        <f>IF(AK8&lt;&gt;E8,"Achtung","ok")</f>
        <v>ok</v>
      </c>
      <c r="AO8" s="16">
        <f>SUM(H8:R8)/E8</f>
        <v>25.833333333333332</v>
      </c>
    </row>
    <row r="9" spans="1:41" ht="19.5" customHeight="1">
      <c r="A9" s="13">
        <v>7</v>
      </c>
      <c r="B9" s="14"/>
      <c r="C9" s="15" t="s">
        <v>12</v>
      </c>
      <c r="E9" s="16">
        <f>COUNT(H9:R9)</f>
        <v>4</v>
      </c>
      <c r="F9" s="14">
        <f>SUM(U9:AF9)</f>
        <v>12</v>
      </c>
      <c r="G9" s="15" t="s">
        <v>15</v>
      </c>
      <c r="H9" s="17">
        <v>5</v>
      </c>
      <c r="I9" s="17" t="s">
        <v>85</v>
      </c>
      <c r="J9" s="17" t="s">
        <v>85</v>
      </c>
      <c r="K9" s="17">
        <v>30</v>
      </c>
      <c r="L9" s="18" t="s">
        <v>85</v>
      </c>
      <c r="M9" s="18">
        <v>2</v>
      </c>
      <c r="N9" s="17">
        <v>11</v>
      </c>
      <c r="O9" s="17" t="s">
        <v>85</v>
      </c>
      <c r="P9" s="17"/>
      <c r="Q9" s="17"/>
      <c r="R9" s="17"/>
      <c r="S9" s="17"/>
      <c r="T9" s="19">
        <f>SUM(H9:Q9)/E9</f>
        <v>12</v>
      </c>
      <c r="U9" s="17"/>
      <c r="V9" s="17">
        <v>3</v>
      </c>
      <c r="W9" s="17" t="s">
        <v>85</v>
      </c>
      <c r="X9" s="17" t="s">
        <v>85</v>
      </c>
      <c r="Y9" s="17">
        <v>1</v>
      </c>
      <c r="Z9" s="18" t="s">
        <v>85</v>
      </c>
      <c r="AA9" s="18">
        <v>7</v>
      </c>
      <c r="AB9" s="17">
        <v>1</v>
      </c>
      <c r="AC9" s="17" t="s">
        <v>85</v>
      </c>
      <c r="AD9" s="17"/>
      <c r="AE9" s="17"/>
      <c r="AF9" s="17"/>
      <c r="AG9" s="16">
        <f>SUM(U9:AF9)</f>
        <v>12</v>
      </c>
      <c r="AH9" s="16">
        <f>RANK(AG9,$AG$3:$AG$61,0)</f>
        <v>11</v>
      </c>
      <c r="AI9" t="str">
        <f>G9</f>
        <v>Barbara</v>
      </c>
      <c r="AJ9" s="16">
        <f>AG9</f>
        <v>12</v>
      </c>
      <c r="AK9" s="16">
        <f>COUNT(U9:AF9)</f>
        <v>4</v>
      </c>
      <c r="AL9" s="16">
        <f>AG9/E9</f>
        <v>3</v>
      </c>
      <c r="AN9" t="str">
        <f>IF(AK9&lt;&gt;E9,"Achtung","ok")</f>
        <v>ok</v>
      </c>
      <c r="AO9" s="16">
        <f>SUM(H9:R9)/E9</f>
        <v>12</v>
      </c>
    </row>
    <row r="10" spans="1:41" ht="19.5" customHeight="1">
      <c r="A10" s="13">
        <v>8</v>
      </c>
      <c r="B10" s="14"/>
      <c r="C10" s="15" t="s">
        <v>7</v>
      </c>
      <c r="E10" s="16">
        <f>COUNT(H10:R10)</f>
        <v>5</v>
      </c>
      <c r="F10" s="14">
        <f>SUM(U10:AF10)</f>
        <v>20</v>
      </c>
      <c r="G10" s="15" t="s">
        <v>5</v>
      </c>
      <c r="H10" s="17">
        <v>10</v>
      </c>
      <c r="I10" s="17" t="s">
        <v>85</v>
      </c>
      <c r="J10" s="17" t="s">
        <v>85</v>
      </c>
      <c r="K10" s="17">
        <v>1</v>
      </c>
      <c r="L10" s="18">
        <v>22</v>
      </c>
      <c r="M10" s="18" t="s">
        <v>85</v>
      </c>
      <c r="N10" s="17">
        <v>10</v>
      </c>
      <c r="O10" s="17">
        <v>2</v>
      </c>
      <c r="P10" s="17"/>
      <c r="Q10" s="17"/>
      <c r="R10" s="17"/>
      <c r="S10" s="17"/>
      <c r="T10" s="19">
        <f>SUM(H10:Q10)/E10</f>
        <v>9</v>
      </c>
      <c r="U10" s="17"/>
      <c r="V10" s="17">
        <v>1</v>
      </c>
      <c r="W10" s="17" t="s">
        <v>85</v>
      </c>
      <c r="X10" s="17" t="s">
        <v>85</v>
      </c>
      <c r="Y10" s="17">
        <v>10</v>
      </c>
      <c r="Z10" s="18">
        <v>1</v>
      </c>
      <c r="AA10" s="18" t="s">
        <v>85</v>
      </c>
      <c r="AB10" s="17">
        <v>1</v>
      </c>
      <c r="AC10" s="17">
        <v>7</v>
      </c>
      <c r="AD10" s="17"/>
      <c r="AE10" s="17"/>
      <c r="AF10" s="17"/>
      <c r="AG10" s="16">
        <f>SUM(U10:AF10)</f>
        <v>20</v>
      </c>
      <c r="AH10" s="16">
        <f>RANK(AG10,$AG$3:$AG$61,0)</f>
        <v>2</v>
      </c>
      <c r="AI10" t="str">
        <f>G10</f>
        <v>Christiane</v>
      </c>
      <c r="AJ10" s="16">
        <f>AG10</f>
        <v>20</v>
      </c>
      <c r="AK10" s="16">
        <f>COUNT(U10:AF10)</f>
        <v>5</v>
      </c>
      <c r="AL10" s="16">
        <f>AG10/E10</f>
        <v>4</v>
      </c>
      <c r="AN10" t="str">
        <f>IF(AK10&lt;&gt;E10,"Achtung","ok")</f>
        <v>ok</v>
      </c>
      <c r="AO10" s="16">
        <f>SUM(H10:R10)/E10</f>
        <v>9</v>
      </c>
    </row>
    <row r="11" spans="1:41" ht="19.5" customHeight="1">
      <c r="A11" s="13">
        <v>9</v>
      </c>
      <c r="B11" s="14"/>
      <c r="C11" s="15" t="s">
        <v>17</v>
      </c>
      <c r="E11" s="16">
        <f>COUNT(H11:R11)</f>
        <v>4</v>
      </c>
      <c r="F11" s="14">
        <f>SUM(U11:AF11)</f>
        <v>4</v>
      </c>
      <c r="G11" s="15" t="s">
        <v>36</v>
      </c>
      <c r="H11" s="17" t="s">
        <v>85</v>
      </c>
      <c r="I11" s="17">
        <v>16</v>
      </c>
      <c r="J11" s="17" t="s">
        <v>85</v>
      </c>
      <c r="K11" s="17" t="s">
        <v>85</v>
      </c>
      <c r="L11" s="17">
        <v>9</v>
      </c>
      <c r="M11" s="17" t="s">
        <v>85</v>
      </c>
      <c r="N11" s="17">
        <v>24</v>
      </c>
      <c r="O11" s="17">
        <v>11</v>
      </c>
      <c r="P11" s="17"/>
      <c r="Q11" s="17"/>
      <c r="R11" s="17"/>
      <c r="S11" s="17"/>
      <c r="T11" s="19">
        <f>SUM(H11:Q11)/E11</f>
        <v>15</v>
      </c>
      <c r="U11" s="17"/>
      <c r="V11" s="17" t="s">
        <v>85</v>
      </c>
      <c r="W11" s="17">
        <v>1</v>
      </c>
      <c r="X11" s="17" t="s">
        <v>85</v>
      </c>
      <c r="Y11" s="17" t="s">
        <v>85</v>
      </c>
      <c r="Z11" s="17">
        <v>1</v>
      </c>
      <c r="AA11" s="18" t="s">
        <v>85</v>
      </c>
      <c r="AB11" s="17">
        <v>1</v>
      </c>
      <c r="AC11" s="17">
        <f>COUNT(O11)</f>
        <v>1</v>
      </c>
      <c r="AD11" s="17"/>
      <c r="AE11" s="17"/>
      <c r="AF11" s="17"/>
      <c r="AG11" s="16">
        <f>SUM(U11:AF11)</f>
        <v>4</v>
      </c>
      <c r="AH11" s="16">
        <f>RANK(AG11,$AG$3:$AG$61,0)</f>
        <v>30</v>
      </c>
      <c r="AI11" t="str">
        <f>G11</f>
        <v>Christine</v>
      </c>
      <c r="AJ11" s="16">
        <f>AG11</f>
        <v>4</v>
      </c>
      <c r="AK11" s="16">
        <f>COUNT(U11:AF11)</f>
        <v>4</v>
      </c>
      <c r="AL11" s="16">
        <f>AG11/E11</f>
        <v>1</v>
      </c>
      <c r="AN11" t="str">
        <f>IF(AK11&lt;&gt;E11,"Achtung","ok")</f>
        <v>ok</v>
      </c>
      <c r="AO11" s="16">
        <f>SUM(H11:R11)/E11</f>
        <v>15</v>
      </c>
    </row>
    <row r="12" spans="1:41" ht="19.5" customHeight="1">
      <c r="A12" s="13">
        <v>10</v>
      </c>
      <c r="B12" s="14"/>
      <c r="C12" s="15" t="s">
        <v>5</v>
      </c>
      <c r="E12" s="16">
        <f>COUNT(H12:R12)</f>
        <v>1</v>
      </c>
      <c r="F12" s="14">
        <f>SUM(U12:AF12)</f>
        <v>1</v>
      </c>
      <c r="G12" s="15" t="s">
        <v>57</v>
      </c>
      <c r="H12" s="17" t="s">
        <v>85</v>
      </c>
      <c r="I12" s="17">
        <v>17</v>
      </c>
      <c r="J12" s="17" t="s">
        <v>85</v>
      </c>
      <c r="K12" s="17" t="s">
        <v>85</v>
      </c>
      <c r="L12" s="17" t="s">
        <v>85</v>
      </c>
      <c r="M12" s="17" t="s">
        <v>85</v>
      </c>
      <c r="N12" s="17" t="s">
        <v>85</v>
      </c>
      <c r="O12" s="17" t="s">
        <v>85</v>
      </c>
      <c r="P12" s="17"/>
      <c r="Q12" s="17"/>
      <c r="R12" s="17"/>
      <c r="S12" s="17"/>
      <c r="T12" s="19">
        <f>SUM(H12:Q12)/E12</f>
        <v>17</v>
      </c>
      <c r="U12" s="17"/>
      <c r="V12" s="17" t="s">
        <v>85</v>
      </c>
      <c r="W12" s="17">
        <v>1</v>
      </c>
      <c r="X12" s="17" t="s">
        <v>85</v>
      </c>
      <c r="Y12" s="17" t="s">
        <v>85</v>
      </c>
      <c r="Z12" s="17" t="s">
        <v>85</v>
      </c>
      <c r="AA12" s="18" t="s">
        <v>85</v>
      </c>
      <c r="AB12" s="17" t="s">
        <v>85</v>
      </c>
      <c r="AC12" s="17" t="s">
        <v>85</v>
      </c>
      <c r="AD12" s="17"/>
      <c r="AE12" s="17"/>
      <c r="AF12" s="17"/>
      <c r="AG12" s="16">
        <f>SUM(U12:AF12)</f>
        <v>1</v>
      </c>
      <c r="AH12" s="16">
        <f>RANK(AG12,$AG$3:$AG$61,0)</f>
        <v>44</v>
      </c>
      <c r="AI12" t="str">
        <f>G12</f>
        <v>Claudia</v>
      </c>
      <c r="AJ12" s="16">
        <f>AG12</f>
        <v>1</v>
      </c>
      <c r="AK12" s="16">
        <f>COUNT(U12:AF12)</f>
        <v>1</v>
      </c>
      <c r="AL12" s="16">
        <f>AG12/E12</f>
        <v>1</v>
      </c>
      <c r="AN12" t="str">
        <f>IF(AK12&lt;&gt;E12,"Achtung","ok")</f>
        <v>ok</v>
      </c>
      <c r="AO12" s="16">
        <f>SUM(H12:R12)/E12</f>
        <v>17</v>
      </c>
    </row>
    <row r="13" spans="1:41" ht="19.5" customHeight="1">
      <c r="A13" s="13">
        <v>11</v>
      </c>
      <c r="B13" s="14"/>
      <c r="C13" s="15" t="s">
        <v>41</v>
      </c>
      <c r="E13" s="16">
        <f>COUNT(H13:R13)</f>
        <v>6</v>
      </c>
      <c r="F13" s="14">
        <f>SUM(U13:AF13)</f>
        <v>15</v>
      </c>
      <c r="G13" s="15" t="s">
        <v>9</v>
      </c>
      <c r="H13" s="17">
        <v>17</v>
      </c>
      <c r="I13" s="17">
        <v>7</v>
      </c>
      <c r="J13" s="17" t="s">
        <v>85</v>
      </c>
      <c r="K13" s="17">
        <v>13</v>
      </c>
      <c r="L13" s="18">
        <v>24</v>
      </c>
      <c r="M13" s="18">
        <v>1</v>
      </c>
      <c r="N13" s="17">
        <v>16</v>
      </c>
      <c r="O13" s="17" t="s">
        <v>85</v>
      </c>
      <c r="P13" s="17"/>
      <c r="Q13" s="17"/>
      <c r="R13" s="17"/>
      <c r="S13" s="17"/>
      <c r="T13" s="19">
        <f>SUM(H13:Q13)/E13</f>
        <v>13</v>
      </c>
      <c r="U13" s="17"/>
      <c r="V13" s="17">
        <v>1</v>
      </c>
      <c r="W13" s="17">
        <v>1</v>
      </c>
      <c r="X13" s="17" t="s">
        <v>85</v>
      </c>
      <c r="Y13" s="17">
        <v>1</v>
      </c>
      <c r="Z13" s="18">
        <v>1</v>
      </c>
      <c r="AA13" s="18">
        <v>10</v>
      </c>
      <c r="AB13" s="17">
        <v>1</v>
      </c>
      <c r="AC13" s="17" t="s">
        <v>85</v>
      </c>
      <c r="AD13" s="17"/>
      <c r="AE13" s="17"/>
      <c r="AF13" s="17"/>
      <c r="AG13" s="16">
        <f>SUM(U13:AF13)</f>
        <v>15</v>
      </c>
      <c r="AH13" s="16">
        <f>RANK(AG13,$AG$3:$AG$61,0)</f>
        <v>6</v>
      </c>
      <c r="AI13" t="str">
        <f>G13</f>
        <v>Daniel</v>
      </c>
      <c r="AJ13" s="16">
        <f>AG13</f>
        <v>15</v>
      </c>
      <c r="AK13" s="16">
        <f>COUNT(U13:AF13)</f>
        <v>6</v>
      </c>
      <c r="AL13" s="16">
        <f>AG13/E13</f>
        <v>2.5</v>
      </c>
      <c r="AN13" t="str">
        <f>IF(AK13&lt;&gt;E13,"Achtung","ok")</f>
        <v>ok</v>
      </c>
      <c r="AO13" s="16">
        <f>SUM(H13:R13)/E13</f>
        <v>13</v>
      </c>
    </row>
    <row r="14" spans="1:41" ht="19.5" customHeight="1">
      <c r="A14" s="13">
        <v>11</v>
      </c>
      <c r="B14" s="14"/>
      <c r="C14" s="15" t="s">
        <v>15</v>
      </c>
      <c r="E14" s="16">
        <f>COUNT(H14:R14)</f>
        <v>1</v>
      </c>
      <c r="F14" s="14">
        <f>SUM(U14:AF14)</f>
        <v>1</v>
      </c>
      <c r="G14" s="15" t="s">
        <v>61</v>
      </c>
      <c r="H14" s="17" t="s">
        <v>85</v>
      </c>
      <c r="I14" s="17" t="s">
        <v>85</v>
      </c>
      <c r="J14" s="17" t="s">
        <v>85</v>
      </c>
      <c r="K14" s="17">
        <v>8</v>
      </c>
      <c r="L14" s="17" t="s">
        <v>85</v>
      </c>
      <c r="M14" s="17" t="s">
        <v>85</v>
      </c>
      <c r="N14" s="17" t="s">
        <v>85</v>
      </c>
      <c r="O14" s="17" t="s">
        <v>85</v>
      </c>
      <c r="P14" s="17"/>
      <c r="Q14" s="17"/>
      <c r="R14" s="17"/>
      <c r="S14" s="17"/>
      <c r="T14" s="19">
        <f>SUM(H14:Q14)/E14</f>
        <v>8</v>
      </c>
      <c r="U14" s="17"/>
      <c r="V14" s="17" t="s">
        <v>85</v>
      </c>
      <c r="W14" s="17" t="s">
        <v>85</v>
      </c>
      <c r="X14" s="17" t="s">
        <v>85</v>
      </c>
      <c r="Y14" s="17">
        <v>1</v>
      </c>
      <c r="Z14" s="17" t="s">
        <v>85</v>
      </c>
      <c r="AA14" s="18" t="s">
        <v>85</v>
      </c>
      <c r="AB14" s="17" t="s">
        <v>85</v>
      </c>
      <c r="AC14" s="17" t="s">
        <v>85</v>
      </c>
      <c r="AD14" s="17"/>
      <c r="AE14" s="17"/>
      <c r="AF14" s="17"/>
      <c r="AG14" s="16">
        <f>SUM(U14:AF14)</f>
        <v>1</v>
      </c>
      <c r="AH14" s="16">
        <f>RANK(AG14,$AG$3:$AG$61,0)</f>
        <v>44</v>
      </c>
      <c r="AI14" t="str">
        <f>G14</f>
        <v>Daniel Hellwig</v>
      </c>
      <c r="AJ14" s="16">
        <f>AG14</f>
        <v>1</v>
      </c>
      <c r="AK14" s="16">
        <f>COUNT(U14:AF14)</f>
        <v>1</v>
      </c>
      <c r="AL14" s="16">
        <f>AG14/E14</f>
        <v>1</v>
      </c>
      <c r="AN14" t="str">
        <f>IF(AK14&lt;&gt;E14,"Achtung","ok")</f>
        <v>ok</v>
      </c>
      <c r="AO14" s="16">
        <f>SUM(H14:R14)/E14</f>
        <v>8</v>
      </c>
    </row>
    <row r="15" spans="1:41" ht="19.5" customHeight="1">
      <c r="A15" s="13">
        <v>11</v>
      </c>
      <c r="B15" s="14"/>
      <c r="C15" s="15" t="s">
        <v>19</v>
      </c>
      <c r="E15" s="16">
        <f>COUNT(H15:R15)</f>
        <v>1</v>
      </c>
      <c r="F15" s="14">
        <f>SUM(U15:AF15)</f>
        <v>10</v>
      </c>
      <c r="G15" s="15" t="s">
        <v>21</v>
      </c>
      <c r="H15" s="17" t="s">
        <v>85</v>
      </c>
      <c r="I15" s="17">
        <v>1</v>
      </c>
      <c r="J15" s="17" t="s">
        <v>85</v>
      </c>
      <c r="K15" s="17" t="s">
        <v>85</v>
      </c>
      <c r="L15" s="18" t="s">
        <v>85</v>
      </c>
      <c r="M15" s="18" t="s">
        <v>85</v>
      </c>
      <c r="N15" s="17" t="s">
        <v>85</v>
      </c>
      <c r="O15" s="17" t="s">
        <v>85</v>
      </c>
      <c r="P15" s="17"/>
      <c r="Q15" s="17"/>
      <c r="R15" s="17"/>
      <c r="S15" s="17"/>
      <c r="T15" s="19">
        <f>SUM(H15:Q15)/E15</f>
        <v>1</v>
      </c>
      <c r="U15" s="17"/>
      <c r="V15" s="17" t="s">
        <v>85</v>
      </c>
      <c r="W15" s="17">
        <v>10</v>
      </c>
      <c r="X15" s="17" t="s">
        <v>85</v>
      </c>
      <c r="Y15" s="17" t="s">
        <v>85</v>
      </c>
      <c r="Z15" s="18" t="s">
        <v>85</v>
      </c>
      <c r="AA15" s="18" t="s">
        <v>85</v>
      </c>
      <c r="AB15" s="17" t="s">
        <v>85</v>
      </c>
      <c r="AC15" s="17" t="s">
        <v>85</v>
      </c>
      <c r="AD15" s="17"/>
      <c r="AE15" s="17"/>
      <c r="AF15" s="17"/>
      <c r="AG15" s="16">
        <f>SUM(U15:AF15)</f>
        <v>10</v>
      </c>
      <c r="AH15" s="16">
        <f>RANK(AG15,$AG$3:$AG$61,0)</f>
        <v>14</v>
      </c>
      <c r="AI15" t="str">
        <f>G15</f>
        <v>Daniel Orth</v>
      </c>
      <c r="AJ15" s="16">
        <f>AG15</f>
        <v>10</v>
      </c>
      <c r="AK15" s="16">
        <f>COUNT(U15:AF15)</f>
        <v>1</v>
      </c>
      <c r="AL15" s="16">
        <f>AG15/E15</f>
        <v>10</v>
      </c>
      <c r="AN15" t="str">
        <f>IF(AK15&lt;&gt;E15,"Achtung","ok")</f>
        <v>ok</v>
      </c>
      <c r="AO15" s="16">
        <f>SUM(H15:R15)/E15</f>
        <v>1</v>
      </c>
    </row>
    <row r="16" spans="1:41" ht="19.5" customHeight="1">
      <c r="A16" s="13">
        <v>14</v>
      </c>
      <c r="B16" s="14"/>
      <c r="C16" s="15" t="s">
        <v>88</v>
      </c>
      <c r="E16" s="16">
        <f>COUNT(H16:R16)</f>
        <v>7</v>
      </c>
      <c r="F16" s="14">
        <f>SUM(U16:AF16)</f>
        <v>14</v>
      </c>
      <c r="G16" s="15" t="s">
        <v>10</v>
      </c>
      <c r="H16" s="17">
        <v>24</v>
      </c>
      <c r="I16" s="17">
        <v>2</v>
      </c>
      <c r="J16" s="17" t="s">
        <v>85</v>
      </c>
      <c r="K16" s="17">
        <v>21</v>
      </c>
      <c r="L16" s="18">
        <v>21</v>
      </c>
      <c r="M16" s="18">
        <v>9</v>
      </c>
      <c r="N16" s="17">
        <v>6</v>
      </c>
      <c r="O16" s="17">
        <v>18</v>
      </c>
      <c r="P16" s="17"/>
      <c r="Q16" s="17"/>
      <c r="R16" s="17"/>
      <c r="S16" s="17"/>
      <c r="T16" s="19">
        <f>SUM(H16:Q16)/E16</f>
        <v>14.428571428571429</v>
      </c>
      <c r="U16" s="17"/>
      <c r="V16" s="17">
        <v>1</v>
      </c>
      <c r="W16" s="17">
        <v>7</v>
      </c>
      <c r="X16" s="17" t="s">
        <v>85</v>
      </c>
      <c r="Y16" s="17">
        <v>1</v>
      </c>
      <c r="Z16" s="18">
        <v>1</v>
      </c>
      <c r="AA16" s="18">
        <v>1</v>
      </c>
      <c r="AB16" s="17">
        <v>2</v>
      </c>
      <c r="AC16" s="17">
        <f>COUNT(O16)</f>
        <v>1</v>
      </c>
      <c r="AD16" s="17"/>
      <c r="AE16" s="17"/>
      <c r="AF16" s="17"/>
      <c r="AG16" s="16">
        <f>SUM(U16:AF16)</f>
        <v>14</v>
      </c>
      <c r="AH16" s="16">
        <f>RANK(AG16,$AG$3:$AG$61,0)</f>
        <v>7</v>
      </c>
      <c r="AI16" t="str">
        <f>G16</f>
        <v>Dieter (Neulußheim)</v>
      </c>
      <c r="AJ16" s="16">
        <f>AG16</f>
        <v>14</v>
      </c>
      <c r="AK16" s="16">
        <f>COUNT(U16:AF16)</f>
        <v>7</v>
      </c>
      <c r="AL16" s="16">
        <f>AG16/E16</f>
        <v>2</v>
      </c>
      <c r="AN16" t="str">
        <f>IF(AK16&lt;&gt;E16,"Achtung","ok")</f>
        <v>ok</v>
      </c>
      <c r="AO16" s="16">
        <f>SUM(H16:R16)/E16</f>
        <v>14.428571428571429</v>
      </c>
    </row>
    <row r="17" spans="1:41" ht="19.5" customHeight="1">
      <c r="A17" s="13">
        <v>15</v>
      </c>
      <c r="B17" s="14"/>
      <c r="C17" s="15" t="s">
        <v>18</v>
      </c>
      <c r="E17" s="16">
        <f>COUNT(H17:R17)</f>
        <v>3</v>
      </c>
      <c r="F17" s="14">
        <f>SUM(U17:AF17)</f>
        <v>12</v>
      </c>
      <c r="G17" s="15" t="s">
        <v>14</v>
      </c>
      <c r="H17" s="17" t="s">
        <v>85</v>
      </c>
      <c r="I17" s="17">
        <v>29</v>
      </c>
      <c r="J17" s="17" t="s">
        <v>85</v>
      </c>
      <c r="K17" s="17">
        <v>15</v>
      </c>
      <c r="L17" s="18" t="s">
        <v>85</v>
      </c>
      <c r="M17" s="18" t="s">
        <v>85</v>
      </c>
      <c r="N17" s="17">
        <v>1</v>
      </c>
      <c r="O17" s="17" t="s">
        <v>85</v>
      </c>
      <c r="P17" s="17"/>
      <c r="Q17" s="17"/>
      <c r="R17" s="17"/>
      <c r="S17" s="17"/>
      <c r="T17" s="19">
        <f>SUM(H17:Q17)/E17</f>
        <v>15</v>
      </c>
      <c r="U17" s="17"/>
      <c r="V17" s="17" t="s">
        <v>85</v>
      </c>
      <c r="W17" s="17">
        <v>1</v>
      </c>
      <c r="X17" s="17" t="s">
        <v>85</v>
      </c>
      <c r="Y17" s="17">
        <v>1</v>
      </c>
      <c r="Z17" s="18" t="s">
        <v>85</v>
      </c>
      <c r="AA17" s="18" t="s">
        <v>85</v>
      </c>
      <c r="AB17" s="17">
        <v>10</v>
      </c>
      <c r="AC17" s="17" t="s">
        <v>85</v>
      </c>
      <c r="AD17" s="17"/>
      <c r="AE17" s="17"/>
      <c r="AF17" s="17"/>
      <c r="AG17" s="16">
        <f>SUM(U17:AF17)</f>
        <v>12</v>
      </c>
      <c r="AH17" s="16">
        <f>RANK(AG17,$AG$3:$AG$61,0)</f>
        <v>11</v>
      </c>
      <c r="AI17" t="str">
        <f>G17</f>
        <v>Dieter LU</v>
      </c>
      <c r="AJ17" s="16">
        <f>AG17</f>
        <v>12</v>
      </c>
      <c r="AK17" s="16">
        <f>COUNT(U17:AF17)</f>
        <v>3</v>
      </c>
      <c r="AL17" s="16">
        <f>AG17/E17</f>
        <v>4</v>
      </c>
      <c r="AN17" t="str">
        <f>IF(AK17&lt;&gt;E17,"Achtung","ok")</f>
        <v>ok</v>
      </c>
      <c r="AO17" s="16">
        <f>SUM(H17:R17)/E17</f>
        <v>15</v>
      </c>
    </row>
    <row r="18" spans="1:41" ht="19.5" customHeight="1">
      <c r="A18" s="13">
        <v>16</v>
      </c>
      <c r="B18" s="14"/>
      <c r="C18" s="15" t="s">
        <v>9</v>
      </c>
      <c r="E18" s="16">
        <f>COUNT(H18:R18)</f>
        <v>6</v>
      </c>
      <c r="F18" s="14">
        <f>SUM(U18:AF18)</f>
        <v>6</v>
      </c>
      <c r="G18" s="15" t="s">
        <v>28</v>
      </c>
      <c r="H18" s="17" t="s">
        <v>85</v>
      </c>
      <c r="I18" s="17">
        <v>33</v>
      </c>
      <c r="J18" s="17" t="s">
        <v>85</v>
      </c>
      <c r="K18" s="17">
        <v>15</v>
      </c>
      <c r="L18" s="18">
        <v>12</v>
      </c>
      <c r="M18" s="18">
        <v>19</v>
      </c>
      <c r="N18" s="17">
        <v>26</v>
      </c>
      <c r="O18" s="17">
        <v>23</v>
      </c>
      <c r="P18" s="17"/>
      <c r="Q18" s="17"/>
      <c r="R18" s="17"/>
      <c r="S18" s="17"/>
      <c r="T18" s="19">
        <f>SUM(H18:Q18)/E18</f>
        <v>21.333333333333332</v>
      </c>
      <c r="U18" s="17"/>
      <c r="V18" s="17" t="s">
        <v>85</v>
      </c>
      <c r="W18" s="17">
        <v>1</v>
      </c>
      <c r="X18" s="17" t="s">
        <v>85</v>
      </c>
      <c r="Y18" s="17">
        <v>1</v>
      </c>
      <c r="Z18" s="18">
        <v>1</v>
      </c>
      <c r="AA18" s="18">
        <v>1</v>
      </c>
      <c r="AB18" s="17">
        <v>1</v>
      </c>
      <c r="AC18" s="17">
        <f>COUNT(O18)</f>
        <v>1</v>
      </c>
      <c r="AD18" s="17"/>
      <c r="AE18" s="17"/>
      <c r="AF18" s="17"/>
      <c r="AG18" s="16">
        <f>SUM(U18:AF18)</f>
        <v>6</v>
      </c>
      <c r="AH18" s="16">
        <f>RANK(AG18,$AG$3:$AG$61,0)</f>
        <v>25</v>
      </c>
      <c r="AI18" t="str">
        <f>G18</f>
        <v>Dieter Staniewski</v>
      </c>
      <c r="AJ18" s="16">
        <f>AG18</f>
        <v>6</v>
      </c>
      <c r="AK18" s="16">
        <f>COUNT(U18:AF18)</f>
        <v>6</v>
      </c>
      <c r="AL18" s="16">
        <f>AG18/E18</f>
        <v>1</v>
      </c>
      <c r="AN18" t="str">
        <f>IF(AK18&lt;&gt;E18,"Achtung","ok")</f>
        <v>ok</v>
      </c>
      <c r="AO18" s="16">
        <f>SUM(H18:R18)/E18</f>
        <v>21.333333333333332</v>
      </c>
    </row>
    <row r="19" spans="1:41" ht="19.5" customHeight="1">
      <c r="A19" s="13">
        <v>17</v>
      </c>
      <c r="B19" s="14"/>
      <c r="C19" s="15" t="s">
        <v>27</v>
      </c>
      <c r="E19" s="16">
        <f>COUNT(H19:R19)</f>
        <v>1</v>
      </c>
      <c r="F19" s="14">
        <f>SUM(U19:AF19)</f>
        <v>1</v>
      </c>
      <c r="G19" s="15" t="s">
        <v>53</v>
      </c>
      <c r="H19" s="17">
        <v>19</v>
      </c>
      <c r="I19" s="17" t="s">
        <v>85</v>
      </c>
      <c r="J19" s="17" t="s">
        <v>85</v>
      </c>
      <c r="K19" s="17" t="s">
        <v>85</v>
      </c>
      <c r="L19" s="17" t="s">
        <v>85</v>
      </c>
      <c r="M19" s="17" t="s">
        <v>85</v>
      </c>
      <c r="N19" s="17" t="s">
        <v>85</v>
      </c>
      <c r="O19" s="17" t="s">
        <v>85</v>
      </c>
      <c r="P19" s="17"/>
      <c r="Q19" s="17"/>
      <c r="R19" s="17"/>
      <c r="S19" s="17"/>
      <c r="T19" s="19">
        <f>SUM(H19:Q19)/E19</f>
        <v>19</v>
      </c>
      <c r="U19" s="17"/>
      <c r="V19" s="17">
        <v>1</v>
      </c>
      <c r="W19" s="17" t="s">
        <v>85</v>
      </c>
      <c r="X19" s="17" t="s">
        <v>85</v>
      </c>
      <c r="Y19" s="17" t="s">
        <v>85</v>
      </c>
      <c r="Z19" s="17" t="s">
        <v>85</v>
      </c>
      <c r="AA19" s="18" t="s">
        <v>85</v>
      </c>
      <c r="AB19" s="17" t="s">
        <v>85</v>
      </c>
      <c r="AC19" s="17" t="s">
        <v>85</v>
      </c>
      <c r="AD19" s="17"/>
      <c r="AE19" s="17"/>
      <c r="AF19" s="17"/>
      <c r="AG19" s="16">
        <f>SUM(U19:AF19)</f>
        <v>1</v>
      </c>
      <c r="AH19" s="16">
        <f>RANK(AG19,$AG$3:$AG$61,0)</f>
        <v>44</v>
      </c>
      <c r="AI19" t="str">
        <f>G19</f>
        <v>Doris</v>
      </c>
      <c r="AJ19" s="16">
        <f>AG19</f>
        <v>1</v>
      </c>
      <c r="AK19" s="16">
        <f>COUNT(U19:AF19)</f>
        <v>1</v>
      </c>
      <c r="AL19" s="16">
        <f>AG19/E19</f>
        <v>1</v>
      </c>
      <c r="AN19" t="str">
        <f>IF(AK19&lt;&gt;E19,"Achtung","ok")</f>
        <v>ok</v>
      </c>
      <c r="AO19" s="16">
        <f>SUM(H19:R19)/E19</f>
        <v>19</v>
      </c>
    </row>
    <row r="20" spans="1:41" ht="19.5" customHeight="1">
      <c r="A20" s="13">
        <v>18</v>
      </c>
      <c r="B20" s="14"/>
      <c r="C20" s="15" t="s">
        <v>29</v>
      </c>
      <c r="E20" s="16">
        <f>COUNT(H20:R20)</f>
        <v>1</v>
      </c>
      <c r="F20" s="14">
        <f>SUM(U20:AF20)</f>
        <v>1</v>
      </c>
      <c r="G20" s="15" t="s">
        <v>52</v>
      </c>
      <c r="H20" s="17" t="s">
        <v>85</v>
      </c>
      <c r="I20" s="17" t="s">
        <v>85</v>
      </c>
      <c r="J20" s="17" t="s">
        <v>85</v>
      </c>
      <c r="K20" s="17" t="s">
        <v>85</v>
      </c>
      <c r="L20" s="20" t="s">
        <v>85</v>
      </c>
      <c r="M20" s="17">
        <v>14</v>
      </c>
      <c r="N20" s="17" t="s">
        <v>85</v>
      </c>
      <c r="O20" s="17" t="s">
        <v>85</v>
      </c>
      <c r="Q20" s="17"/>
      <c r="R20" s="17"/>
      <c r="S20" s="17"/>
      <c r="T20" s="19">
        <f>SUM(H20:Q20)/E20</f>
        <v>14</v>
      </c>
      <c r="U20" s="17"/>
      <c r="V20" s="17" t="s">
        <v>85</v>
      </c>
      <c r="W20" s="17" t="s">
        <v>85</v>
      </c>
      <c r="X20" s="17" t="s">
        <v>85</v>
      </c>
      <c r="Y20" s="17" t="s">
        <v>85</v>
      </c>
      <c r="Z20" s="20" t="s">
        <v>85</v>
      </c>
      <c r="AA20" s="18">
        <v>1</v>
      </c>
      <c r="AB20" s="17" t="s">
        <v>85</v>
      </c>
      <c r="AC20" s="17" t="s">
        <v>85</v>
      </c>
      <c r="AD20" s="17"/>
      <c r="AE20" s="17"/>
      <c r="AF20" s="17"/>
      <c r="AG20" s="16">
        <f>SUM(U20:AF20)</f>
        <v>1</v>
      </c>
      <c r="AH20" s="16">
        <f>RANK(AG20,$AG$3:$AG$61,0)</f>
        <v>44</v>
      </c>
      <c r="AI20" t="str">
        <f>G20</f>
        <v>Elfi</v>
      </c>
      <c r="AJ20" s="16">
        <f>AG20</f>
        <v>1</v>
      </c>
      <c r="AK20" s="16">
        <f>COUNT(U20:AF20)</f>
        <v>1</v>
      </c>
      <c r="AL20" s="16">
        <f>AG20/E20</f>
        <v>1</v>
      </c>
      <c r="AN20" t="str">
        <f>IF(AK20&lt;&gt;E20,"Achtung","ok")</f>
        <v>ok</v>
      </c>
      <c r="AO20" s="16">
        <f>SUM(H20:R20)/E20</f>
        <v>14</v>
      </c>
    </row>
    <row r="21" spans="1:41" ht="19.5" customHeight="1">
      <c r="A21" s="13">
        <v>19</v>
      </c>
      <c r="B21" s="14"/>
      <c r="C21" s="15" t="s">
        <v>89</v>
      </c>
      <c r="E21" s="16">
        <f>COUNT(H21:R21)</f>
        <v>1</v>
      </c>
      <c r="F21" s="14">
        <f>SUM(U21:AF21)</f>
        <v>1</v>
      </c>
      <c r="G21" s="15" t="s">
        <v>54</v>
      </c>
      <c r="H21" s="17" t="s">
        <v>85</v>
      </c>
      <c r="I21" s="17" t="s">
        <v>85</v>
      </c>
      <c r="J21" s="17" t="s">
        <v>85</v>
      </c>
      <c r="K21" s="17" t="s">
        <v>85</v>
      </c>
      <c r="L21" s="20" t="s">
        <v>85</v>
      </c>
      <c r="M21" s="17">
        <v>17</v>
      </c>
      <c r="N21" s="17" t="s">
        <v>85</v>
      </c>
      <c r="O21" s="17" t="s">
        <v>85</v>
      </c>
      <c r="Q21" s="17"/>
      <c r="R21" s="17"/>
      <c r="S21" s="17"/>
      <c r="T21" s="19">
        <f>SUM(H21:Q21)/E21</f>
        <v>17</v>
      </c>
      <c r="U21" s="17"/>
      <c r="V21" s="17" t="s">
        <v>85</v>
      </c>
      <c r="W21" s="17" t="s">
        <v>85</v>
      </c>
      <c r="X21" s="17" t="s">
        <v>85</v>
      </c>
      <c r="Y21" s="17" t="s">
        <v>85</v>
      </c>
      <c r="Z21" s="20" t="s">
        <v>85</v>
      </c>
      <c r="AA21" s="18">
        <v>1</v>
      </c>
      <c r="AB21" s="17" t="s">
        <v>85</v>
      </c>
      <c r="AC21" s="17" t="s">
        <v>85</v>
      </c>
      <c r="AD21" s="17"/>
      <c r="AE21" s="17"/>
      <c r="AF21" s="17"/>
      <c r="AG21" s="16">
        <f>SUM(U21:AF21)</f>
        <v>1</v>
      </c>
      <c r="AH21" s="16">
        <f>RANK(AG21,$AG$3:$AG$61,0)</f>
        <v>44</v>
      </c>
      <c r="AI21" t="str">
        <f>G21</f>
        <v>Frank</v>
      </c>
      <c r="AJ21" s="16">
        <f>AG21</f>
        <v>1</v>
      </c>
      <c r="AK21" s="16">
        <f>COUNT(U21:AF21)</f>
        <v>1</v>
      </c>
      <c r="AL21" s="16">
        <f>AG21/E21</f>
        <v>1</v>
      </c>
      <c r="AN21" t="str">
        <f>IF(AK21&lt;&gt;E21,"Achtung","ok")</f>
        <v>ok</v>
      </c>
      <c r="AO21" s="16">
        <f>SUM(H21:R21)/E21</f>
        <v>17</v>
      </c>
    </row>
    <row r="22" spans="1:41" ht="19.5" customHeight="1">
      <c r="A22" s="13">
        <v>20</v>
      </c>
      <c r="B22" s="14"/>
      <c r="C22" s="15" t="s">
        <v>33</v>
      </c>
      <c r="E22" s="16">
        <f>COUNT(H22:R22)</f>
        <v>5</v>
      </c>
      <c r="F22" s="14">
        <f>SUM(U22:AF22)</f>
        <v>17</v>
      </c>
      <c r="G22" s="15" t="s">
        <v>6</v>
      </c>
      <c r="H22" s="17">
        <v>9</v>
      </c>
      <c r="I22" s="17">
        <v>21</v>
      </c>
      <c r="J22" s="17" t="s">
        <v>85</v>
      </c>
      <c r="K22" s="17">
        <v>4</v>
      </c>
      <c r="L22" s="18">
        <v>2</v>
      </c>
      <c r="M22" s="18" t="s">
        <v>85</v>
      </c>
      <c r="N22" s="17">
        <v>4</v>
      </c>
      <c r="O22" s="17" t="s">
        <v>85</v>
      </c>
      <c r="P22" s="17"/>
      <c r="Q22" s="17"/>
      <c r="R22" s="17"/>
      <c r="S22" s="17"/>
      <c r="T22" s="19">
        <f>SUM(H22:Q22)/E22</f>
        <v>8</v>
      </c>
      <c r="U22" s="17"/>
      <c r="V22" s="17">
        <v>1</v>
      </c>
      <c r="W22" s="17">
        <v>1</v>
      </c>
      <c r="X22" s="17" t="s">
        <v>85</v>
      </c>
      <c r="Y22" s="17">
        <v>4</v>
      </c>
      <c r="Z22" s="18">
        <v>7</v>
      </c>
      <c r="AA22" s="18" t="s">
        <v>85</v>
      </c>
      <c r="AB22" s="17">
        <v>4</v>
      </c>
      <c r="AC22" s="17" t="s">
        <v>85</v>
      </c>
      <c r="AD22" s="17"/>
      <c r="AE22" s="17"/>
      <c r="AF22" s="17"/>
      <c r="AG22" s="16">
        <f>SUM(U22:AF22)</f>
        <v>17</v>
      </c>
      <c r="AH22" s="16">
        <f>RANK(AG22,$AG$3:$AG$61,0)</f>
        <v>3</v>
      </c>
      <c r="AI22" t="str">
        <f>G22</f>
        <v>Friedrich</v>
      </c>
      <c r="AJ22" s="16">
        <f>AG22</f>
        <v>17</v>
      </c>
      <c r="AK22" s="16">
        <f>COUNT(U22:AF22)</f>
        <v>5</v>
      </c>
      <c r="AL22" s="16">
        <f>AG22/E22</f>
        <v>3.4</v>
      </c>
      <c r="AN22" t="str">
        <f>IF(AK22&lt;&gt;E22,"Achtung","ok")</f>
        <v>ok</v>
      </c>
      <c r="AO22" s="16">
        <f>SUM(H22:R22)/E22</f>
        <v>8</v>
      </c>
    </row>
    <row r="23" spans="1:41" ht="19.5" customHeight="1">
      <c r="A23" s="13">
        <v>21</v>
      </c>
      <c r="B23" s="14"/>
      <c r="C23" s="15" t="s">
        <v>37</v>
      </c>
      <c r="E23" s="16">
        <f>COUNT(H23:R23)</f>
        <v>2</v>
      </c>
      <c r="F23" s="14">
        <f>SUM(U23:AF23)</f>
        <v>2</v>
      </c>
      <c r="G23" s="15" t="s">
        <v>46</v>
      </c>
      <c r="H23" s="17" t="s">
        <v>85</v>
      </c>
      <c r="I23" s="17" t="s">
        <v>85</v>
      </c>
      <c r="J23" s="17" t="s">
        <v>85</v>
      </c>
      <c r="K23" s="17" t="s">
        <v>85</v>
      </c>
      <c r="L23" s="20" t="s">
        <v>85</v>
      </c>
      <c r="M23" s="17">
        <v>22</v>
      </c>
      <c r="N23" s="17" t="s">
        <v>85</v>
      </c>
      <c r="O23" s="17">
        <v>19</v>
      </c>
      <c r="Q23" s="17"/>
      <c r="R23" s="17"/>
      <c r="S23" s="17"/>
      <c r="T23" s="19">
        <f>SUM(H23:Q23)/E23</f>
        <v>20.5</v>
      </c>
      <c r="U23" s="17"/>
      <c r="V23" s="17" t="s">
        <v>85</v>
      </c>
      <c r="W23" s="17" t="s">
        <v>85</v>
      </c>
      <c r="X23" s="17" t="s">
        <v>85</v>
      </c>
      <c r="Y23" s="17" t="s">
        <v>85</v>
      </c>
      <c r="Z23" s="20" t="s">
        <v>85</v>
      </c>
      <c r="AA23" s="18">
        <v>1</v>
      </c>
      <c r="AB23" s="17" t="s">
        <v>85</v>
      </c>
      <c r="AC23" s="17">
        <f>COUNT(O23)</f>
        <v>1</v>
      </c>
      <c r="AD23" s="17"/>
      <c r="AE23" s="17"/>
      <c r="AF23" s="17"/>
      <c r="AG23" s="16">
        <f>SUM(U23:AF23)</f>
        <v>2</v>
      </c>
      <c r="AH23" s="16">
        <f>RANK(AG23,$AG$3:$AG$61,0)</f>
        <v>38</v>
      </c>
      <c r="AI23" t="str">
        <f>G23</f>
        <v>Gerhard</v>
      </c>
      <c r="AJ23" s="16">
        <f>AG23</f>
        <v>2</v>
      </c>
      <c r="AK23" s="16">
        <f>COUNT(U23:AF23)</f>
        <v>2</v>
      </c>
      <c r="AL23" s="16">
        <f>AG23/E23</f>
        <v>1</v>
      </c>
      <c r="AN23" t="str">
        <f>IF(AK23&lt;&gt;E23,"Achtung","ok")</f>
        <v>ok</v>
      </c>
      <c r="AO23" s="16">
        <f>SUM(H23:R23)/E23</f>
        <v>20.5</v>
      </c>
    </row>
    <row r="24" spans="1:41" ht="19.5" customHeight="1">
      <c r="A24" s="13">
        <v>22</v>
      </c>
      <c r="B24" s="14"/>
      <c r="C24" s="15" t="s">
        <v>90</v>
      </c>
      <c r="E24" s="16">
        <f>COUNT(H24:R24)</f>
        <v>2</v>
      </c>
      <c r="F24" s="14">
        <f>SUM(U24:AF24)</f>
        <v>5</v>
      </c>
      <c r="G24" s="15" t="s">
        <v>32</v>
      </c>
      <c r="H24" s="17" t="s">
        <v>85</v>
      </c>
      <c r="I24" s="17" t="s">
        <v>85</v>
      </c>
      <c r="J24" s="17" t="s">
        <v>85</v>
      </c>
      <c r="K24" s="17" t="s">
        <v>85</v>
      </c>
      <c r="L24" s="17">
        <v>4</v>
      </c>
      <c r="M24" s="17" t="s">
        <v>85</v>
      </c>
      <c r="N24" s="17">
        <v>19</v>
      </c>
      <c r="O24" s="17" t="s">
        <v>85</v>
      </c>
      <c r="P24" s="17"/>
      <c r="Q24" s="17"/>
      <c r="R24" s="17"/>
      <c r="S24" s="17"/>
      <c r="T24" s="19">
        <f>SUM(H24:Q24)/E24</f>
        <v>11.5</v>
      </c>
      <c r="V24" s="17" t="s">
        <v>85</v>
      </c>
      <c r="W24" s="17" t="s">
        <v>85</v>
      </c>
      <c r="X24" s="17" t="s">
        <v>85</v>
      </c>
      <c r="Y24" s="17" t="s">
        <v>85</v>
      </c>
      <c r="Z24" s="17">
        <v>4</v>
      </c>
      <c r="AA24" s="18" t="s">
        <v>85</v>
      </c>
      <c r="AB24" s="17">
        <v>1</v>
      </c>
      <c r="AC24" s="17" t="s">
        <v>85</v>
      </c>
      <c r="AD24" s="17"/>
      <c r="AE24" s="17"/>
      <c r="AF24" s="17"/>
      <c r="AG24" s="16">
        <f>SUM(U24:AF24)</f>
        <v>5</v>
      </c>
      <c r="AH24" s="16">
        <f>RANK(AG24,$AG$3:$AG$61,0)</f>
        <v>29</v>
      </c>
      <c r="AI24" t="str">
        <f>G24</f>
        <v>Günter (LU)</v>
      </c>
      <c r="AJ24" s="16">
        <f>AG24</f>
        <v>5</v>
      </c>
      <c r="AK24" s="16">
        <f>COUNT(U24:AF24)</f>
        <v>2</v>
      </c>
      <c r="AN24" t="str">
        <f>IF(AK24&lt;&gt;E24,"Achtung","ok")</f>
        <v>ok</v>
      </c>
      <c r="AO24" s="16">
        <f>SUM(H24:R24)/E24</f>
        <v>11.5</v>
      </c>
    </row>
    <row r="25" spans="1:41" ht="19.5" customHeight="1">
      <c r="A25" s="13">
        <v>23</v>
      </c>
      <c r="B25" s="14"/>
      <c r="C25" s="15" t="s">
        <v>16</v>
      </c>
      <c r="E25" s="16">
        <f>COUNT(H25:R25)</f>
        <v>3</v>
      </c>
      <c r="F25" s="14">
        <f>SUM(U25:AF25)</f>
        <v>6</v>
      </c>
      <c r="G25" s="15" t="s">
        <v>31</v>
      </c>
      <c r="H25" s="17">
        <v>4</v>
      </c>
      <c r="I25" s="17">
        <v>17</v>
      </c>
      <c r="J25" s="17" t="s">
        <v>85</v>
      </c>
      <c r="K25" s="17">
        <v>8</v>
      </c>
      <c r="L25" s="18" t="s">
        <v>85</v>
      </c>
      <c r="M25" s="18" t="s">
        <v>85</v>
      </c>
      <c r="N25" s="17" t="s">
        <v>85</v>
      </c>
      <c r="O25" s="17" t="s">
        <v>85</v>
      </c>
      <c r="P25" s="17"/>
      <c r="Q25" s="17"/>
      <c r="R25" s="17"/>
      <c r="S25" s="17"/>
      <c r="T25" s="19">
        <f>SUM(H25:Q25)/E25</f>
        <v>9.666666666666666</v>
      </c>
      <c r="U25" s="17"/>
      <c r="V25" s="17">
        <v>4</v>
      </c>
      <c r="W25" s="17">
        <v>1</v>
      </c>
      <c r="X25" s="17" t="s">
        <v>85</v>
      </c>
      <c r="Y25" s="17">
        <v>1</v>
      </c>
      <c r="Z25" s="18" t="s">
        <v>85</v>
      </c>
      <c r="AA25" s="18" t="s">
        <v>85</v>
      </c>
      <c r="AB25" s="17" t="s">
        <v>85</v>
      </c>
      <c r="AC25" s="17" t="s">
        <v>85</v>
      </c>
      <c r="AD25" s="17"/>
      <c r="AE25" s="17"/>
      <c r="AF25" s="17"/>
      <c r="AG25" s="16">
        <f>SUM(U25:AF25)</f>
        <v>6</v>
      </c>
      <c r="AH25" s="16">
        <f>RANK(AG25,$AG$3:$AG$61,0)</f>
        <v>25</v>
      </c>
      <c r="AI25" t="str">
        <f>G25</f>
        <v>Heiko</v>
      </c>
      <c r="AJ25" s="16">
        <f>AG25</f>
        <v>6</v>
      </c>
      <c r="AK25" s="16">
        <f>COUNT(U25:AF25)</f>
        <v>3</v>
      </c>
      <c r="AL25" s="16">
        <f>AG25/E25</f>
        <v>2</v>
      </c>
      <c r="AN25" t="str">
        <f>IF(AK25&lt;&gt;E25,"Achtung","ok")</f>
        <v>ok</v>
      </c>
      <c r="AO25" s="16">
        <f>SUM(H25:R25)/E25</f>
        <v>9.666666666666666</v>
      </c>
    </row>
    <row r="26" spans="1:41" ht="19.5" customHeight="1">
      <c r="A26" s="13">
        <v>24</v>
      </c>
      <c r="B26" s="14"/>
      <c r="C26" s="15" t="s">
        <v>36</v>
      </c>
      <c r="E26" s="16">
        <f>COUNT(H26:R26)</f>
        <v>4</v>
      </c>
      <c r="F26" s="14">
        <f>SUM(U26:AF26)</f>
        <v>4</v>
      </c>
      <c r="G26" s="15" t="s">
        <v>33</v>
      </c>
      <c r="H26" s="17" t="s">
        <v>85</v>
      </c>
      <c r="I26" s="17" t="s">
        <v>85</v>
      </c>
      <c r="J26" s="17" t="s">
        <v>85</v>
      </c>
      <c r="K26" s="17">
        <v>24</v>
      </c>
      <c r="L26" s="17">
        <v>17</v>
      </c>
      <c r="M26" s="17">
        <v>20</v>
      </c>
      <c r="N26" s="17">
        <v>20</v>
      </c>
      <c r="O26" s="17" t="s">
        <v>85</v>
      </c>
      <c r="P26" s="17"/>
      <c r="Q26" s="17"/>
      <c r="R26" s="17"/>
      <c r="S26" s="17"/>
      <c r="T26" s="19">
        <f>SUM(H26:Q26)/E26</f>
        <v>20.25</v>
      </c>
      <c r="U26" s="17"/>
      <c r="V26" s="17" t="s">
        <v>85</v>
      </c>
      <c r="W26" s="17" t="s">
        <v>85</v>
      </c>
      <c r="X26" s="17" t="s">
        <v>85</v>
      </c>
      <c r="Y26" s="17">
        <v>1</v>
      </c>
      <c r="Z26" s="17">
        <v>1</v>
      </c>
      <c r="AA26" s="18">
        <v>1</v>
      </c>
      <c r="AB26" s="17">
        <v>1</v>
      </c>
      <c r="AC26" s="17" t="s">
        <v>85</v>
      </c>
      <c r="AD26" s="17"/>
      <c r="AE26" s="17"/>
      <c r="AF26" s="17"/>
      <c r="AG26" s="16">
        <f>SUM(U26:AF26)</f>
        <v>4</v>
      </c>
      <c r="AH26" s="16">
        <f>RANK(AG26,$AG$3:$AG$61,0)</f>
        <v>30</v>
      </c>
      <c r="AI26" t="str">
        <f>G26</f>
        <v>Helga</v>
      </c>
      <c r="AJ26" s="16">
        <f>AG26</f>
        <v>4</v>
      </c>
      <c r="AK26" s="16">
        <f>COUNT(U26:AF26)</f>
        <v>4</v>
      </c>
      <c r="AN26" t="str">
        <f>IF(AK26&lt;&gt;E26,"Achtung","ok")</f>
        <v>ok</v>
      </c>
      <c r="AO26" s="16">
        <f>SUM(H26:R26)/E26</f>
        <v>20.25</v>
      </c>
    </row>
    <row r="27" spans="1:41" ht="19.5" customHeight="1">
      <c r="A27" s="13">
        <v>25</v>
      </c>
      <c r="B27" s="14"/>
      <c r="C27" s="15" t="s">
        <v>24</v>
      </c>
      <c r="E27" s="16">
        <f>COUNT(H27:R27)</f>
        <v>1</v>
      </c>
      <c r="F27" s="14">
        <f>SUM(U27:AF27)</f>
        <v>1</v>
      </c>
      <c r="G27" s="15" t="s">
        <v>50</v>
      </c>
      <c r="H27" s="17" t="s">
        <v>85</v>
      </c>
      <c r="I27" s="17" t="s">
        <v>85</v>
      </c>
      <c r="J27" s="17" t="s">
        <v>85</v>
      </c>
      <c r="K27" s="17">
        <v>17</v>
      </c>
      <c r="L27" s="17" t="s">
        <v>85</v>
      </c>
      <c r="M27" s="17" t="s">
        <v>85</v>
      </c>
      <c r="N27" s="17" t="s">
        <v>85</v>
      </c>
      <c r="O27" s="17" t="s">
        <v>85</v>
      </c>
      <c r="P27" s="17"/>
      <c r="Q27" s="17"/>
      <c r="R27" s="17"/>
      <c r="S27" s="17"/>
      <c r="T27" s="19">
        <f>SUM(H27:Q27)/E27</f>
        <v>17</v>
      </c>
      <c r="U27" s="17"/>
      <c r="V27" s="17" t="s">
        <v>85</v>
      </c>
      <c r="W27" s="17" t="s">
        <v>85</v>
      </c>
      <c r="X27" s="17" t="s">
        <v>85</v>
      </c>
      <c r="Y27" s="17">
        <v>1</v>
      </c>
      <c r="Z27" s="17" t="s">
        <v>85</v>
      </c>
      <c r="AA27" s="18" t="s">
        <v>85</v>
      </c>
      <c r="AB27" s="17" t="s">
        <v>85</v>
      </c>
      <c r="AC27" s="17" t="s">
        <v>85</v>
      </c>
      <c r="AD27" s="17"/>
      <c r="AE27" s="17"/>
      <c r="AF27" s="17"/>
      <c r="AG27" s="16">
        <f>SUM(U27:AF27)</f>
        <v>1</v>
      </c>
      <c r="AH27" s="16">
        <f>RANK(AG27,$AG$3:$AG$61,0)</f>
        <v>44</v>
      </c>
      <c r="AI27" t="str">
        <f>G27</f>
        <v>Ilka</v>
      </c>
      <c r="AJ27" s="16">
        <f>AG27</f>
        <v>1</v>
      </c>
      <c r="AK27" s="16">
        <f>COUNT(U27:AF27)</f>
        <v>1</v>
      </c>
      <c r="AL27" s="16">
        <f>AG27/E27</f>
        <v>1</v>
      </c>
      <c r="AN27" t="str">
        <f>IF(AK27&lt;&gt;E27,"Achtung","ok")</f>
        <v>ok</v>
      </c>
      <c r="AO27" s="16">
        <f>SUM(H27:R27)/E27</f>
        <v>17</v>
      </c>
    </row>
    <row r="28" spans="1:41" ht="19.5" customHeight="1">
      <c r="A28" s="13">
        <v>26</v>
      </c>
      <c r="C28" s="15" t="s">
        <v>91</v>
      </c>
      <c r="E28" s="16">
        <f>COUNT(H28:R28)</f>
        <v>1</v>
      </c>
      <c r="F28" s="14">
        <f>SUM(U28:AF28)</f>
        <v>1</v>
      </c>
      <c r="G28" s="15" t="s">
        <v>49</v>
      </c>
      <c r="H28" s="17" t="s">
        <v>85</v>
      </c>
      <c r="I28" s="17">
        <v>32</v>
      </c>
      <c r="J28" s="17" t="s">
        <v>85</v>
      </c>
      <c r="K28" s="17" t="s">
        <v>85</v>
      </c>
      <c r="L28" s="17" t="s">
        <v>85</v>
      </c>
      <c r="M28" s="17" t="s">
        <v>85</v>
      </c>
      <c r="N28" s="17" t="s">
        <v>85</v>
      </c>
      <c r="O28" s="17" t="s">
        <v>85</v>
      </c>
      <c r="P28" s="17"/>
      <c r="Q28" s="17"/>
      <c r="R28" s="17"/>
      <c r="S28" s="17"/>
      <c r="T28" s="19">
        <f>SUM(H28:Q28)/E28</f>
        <v>32</v>
      </c>
      <c r="U28" s="17"/>
      <c r="V28" s="17" t="s">
        <v>85</v>
      </c>
      <c r="W28" s="17">
        <v>1</v>
      </c>
      <c r="X28" s="17" t="s">
        <v>85</v>
      </c>
      <c r="Y28" s="17" t="s">
        <v>85</v>
      </c>
      <c r="Z28" s="17" t="s">
        <v>85</v>
      </c>
      <c r="AA28" s="18" t="s">
        <v>85</v>
      </c>
      <c r="AB28" s="17" t="s">
        <v>85</v>
      </c>
      <c r="AC28" s="17" t="s">
        <v>85</v>
      </c>
      <c r="AD28" s="17"/>
      <c r="AE28" s="17"/>
      <c r="AF28" s="17"/>
      <c r="AG28" s="16">
        <f>SUM(U28:AF28)</f>
        <v>1</v>
      </c>
      <c r="AH28" s="16">
        <f>RANK(AG28,$AG$3:$AG$61,0)</f>
        <v>44</v>
      </c>
      <c r="AI28" t="str">
        <f>G28</f>
        <v>Ingrid</v>
      </c>
      <c r="AJ28" s="16">
        <f>AG28</f>
        <v>1</v>
      </c>
      <c r="AK28" s="16">
        <f>COUNT(U28:AF28)</f>
        <v>1</v>
      </c>
      <c r="AL28" s="16">
        <f>AG28/E28</f>
        <v>1</v>
      </c>
      <c r="AN28" t="str">
        <f>IF(AK28&lt;&gt;E28,"Achtung","ok")</f>
        <v>ok</v>
      </c>
      <c r="AO28" s="16">
        <f>SUM(H28:R28)/E28</f>
        <v>32</v>
      </c>
    </row>
    <row r="29" spans="1:41" ht="19.5" customHeight="1">
      <c r="A29" s="13">
        <v>27</v>
      </c>
      <c r="C29" s="15" t="s">
        <v>11</v>
      </c>
      <c r="E29" s="16">
        <f>COUNT(H29:R29)</f>
        <v>1</v>
      </c>
      <c r="F29" s="14">
        <f>SUM(U29:AF29)</f>
        <v>1</v>
      </c>
      <c r="G29" s="15" t="s">
        <v>60</v>
      </c>
      <c r="H29" s="17">
        <v>25</v>
      </c>
      <c r="I29" s="17" t="s">
        <v>85</v>
      </c>
      <c r="J29" s="17" t="s">
        <v>85</v>
      </c>
      <c r="K29" s="17" t="s">
        <v>85</v>
      </c>
      <c r="L29" s="17" t="s">
        <v>85</v>
      </c>
      <c r="M29" s="17" t="s">
        <v>85</v>
      </c>
      <c r="N29" s="17" t="s">
        <v>85</v>
      </c>
      <c r="O29" s="17" t="s">
        <v>85</v>
      </c>
      <c r="P29" s="17"/>
      <c r="Q29" s="17"/>
      <c r="R29" s="17"/>
      <c r="S29" s="17"/>
      <c r="T29" s="19">
        <f>SUM(H29:Q29)/E29</f>
        <v>25</v>
      </c>
      <c r="U29" s="17"/>
      <c r="V29" s="17">
        <v>1</v>
      </c>
      <c r="W29" s="17" t="s">
        <v>85</v>
      </c>
      <c r="X29" s="17" t="s">
        <v>85</v>
      </c>
      <c r="Y29" s="17" t="s">
        <v>85</v>
      </c>
      <c r="Z29" s="17" t="s">
        <v>85</v>
      </c>
      <c r="AA29" s="18" t="s">
        <v>85</v>
      </c>
      <c r="AB29" s="17" t="s">
        <v>85</v>
      </c>
      <c r="AC29" s="17" t="s">
        <v>85</v>
      </c>
      <c r="AD29" s="17"/>
      <c r="AE29" s="17"/>
      <c r="AF29" s="17"/>
      <c r="AG29" s="16">
        <f>SUM(U29:AF29)</f>
        <v>1</v>
      </c>
      <c r="AH29" s="16">
        <f>RANK(AG29,$AG$3:$AG$61,0)</f>
        <v>44</v>
      </c>
      <c r="AI29" t="str">
        <f>G29</f>
        <v>Joachim Hauff</v>
      </c>
      <c r="AJ29" s="16">
        <f>AG29</f>
        <v>1</v>
      </c>
      <c r="AK29" s="16">
        <f>COUNT(U29:AF29)</f>
        <v>1</v>
      </c>
      <c r="AL29" s="16">
        <f>AG29/E29</f>
        <v>1</v>
      </c>
      <c r="AN29" t="str">
        <f>IF(AK29&lt;&gt;E29,"Achtung","ok")</f>
        <v>ok</v>
      </c>
      <c r="AO29" s="16">
        <f>SUM(H29:R29)/E29</f>
        <v>25</v>
      </c>
    </row>
    <row r="30" spans="1:41" ht="19.5" customHeight="1">
      <c r="A30" s="13">
        <v>28</v>
      </c>
      <c r="C30" s="15" t="s">
        <v>34</v>
      </c>
      <c r="E30" s="16">
        <f>COUNT(H30:R30)</f>
        <v>4</v>
      </c>
      <c r="F30" s="14">
        <f>SUM(U30:AF30)</f>
        <v>4</v>
      </c>
      <c r="G30" s="15" t="s">
        <v>34</v>
      </c>
      <c r="H30" s="17" t="s">
        <v>85</v>
      </c>
      <c r="I30" s="17">
        <v>23</v>
      </c>
      <c r="J30" s="17" t="s">
        <v>85</v>
      </c>
      <c r="K30" s="17" t="s">
        <v>85</v>
      </c>
      <c r="L30" s="17">
        <v>26</v>
      </c>
      <c r="M30" s="17">
        <v>7</v>
      </c>
      <c r="N30" s="17">
        <v>28</v>
      </c>
      <c r="O30" s="17" t="s">
        <v>85</v>
      </c>
      <c r="P30" s="17"/>
      <c r="Q30" s="17"/>
      <c r="R30" s="17"/>
      <c r="S30" s="17"/>
      <c r="T30" s="19">
        <f>SUM(H30:Q30)/E30</f>
        <v>21</v>
      </c>
      <c r="U30" s="17"/>
      <c r="V30" s="17" t="s">
        <v>85</v>
      </c>
      <c r="W30" s="17">
        <v>1</v>
      </c>
      <c r="X30" s="17" t="s">
        <v>85</v>
      </c>
      <c r="Y30" s="17" t="s">
        <v>85</v>
      </c>
      <c r="Z30" s="17">
        <v>1</v>
      </c>
      <c r="AA30" s="18">
        <v>1</v>
      </c>
      <c r="AB30" s="17">
        <v>1</v>
      </c>
      <c r="AC30" s="17" t="s">
        <v>85</v>
      </c>
      <c r="AD30" s="17"/>
      <c r="AE30" s="17"/>
      <c r="AF30" s="17"/>
      <c r="AG30" s="16">
        <f>SUM(U30:AF30)</f>
        <v>4</v>
      </c>
      <c r="AH30" s="16">
        <f>RANK(AG30,$AG$3:$AG$61,0)</f>
        <v>30</v>
      </c>
      <c r="AI30" t="str">
        <f>G30</f>
        <v>Johan</v>
      </c>
      <c r="AJ30" s="16">
        <f>AG30</f>
        <v>4</v>
      </c>
      <c r="AK30" s="16">
        <f>COUNT(U30:AF30)</f>
        <v>4</v>
      </c>
      <c r="AL30" s="16">
        <f>AG30/E30</f>
        <v>1</v>
      </c>
      <c r="AN30" t="str">
        <f>IF(AK30&lt;&gt;E30,"Achtung","ok")</f>
        <v>ok</v>
      </c>
      <c r="AO30" s="16">
        <f>SUM(H30:R30)/E30</f>
        <v>21</v>
      </c>
    </row>
    <row r="31" spans="1:41" ht="19.5" customHeight="1">
      <c r="A31" s="13">
        <v>29</v>
      </c>
      <c r="C31" s="15" t="s">
        <v>30</v>
      </c>
      <c r="E31" s="16">
        <f>COUNT(H31:R31)</f>
        <v>4</v>
      </c>
      <c r="F31" s="14">
        <f>SUM(U31:AF31)</f>
        <v>13</v>
      </c>
      <c r="G31" s="15" t="s">
        <v>13</v>
      </c>
      <c r="H31" s="17">
        <v>1</v>
      </c>
      <c r="I31" s="17">
        <v>8</v>
      </c>
      <c r="J31" s="17" t="s">
        <v>85</v>
      </c>
      <c r="K31" s="17">
        <v>26</v>
      </c>
      <c r="L31" s="18">
        <v>15</v>
      </c>
      <c r="M31" s="18" t="s">
        <v>85</v>
      </c>
      <c r="N31" s="17" t="s">
        <v>85</v>
      </c>
      <c r="O31" s="17" t="s">
        <v>85</v>
      </c>
      <c r="P31" s="17"/>
      <c r="Q31" s="17"/>
      <c r="R31" s="17"/>
      <c r="S31" s="17"/>
      <c r="T31" s="19">
        <f>SUM(H31:Q31)/E31</f>
        <v>12.5</v>
      </c>
      <c r="U31" s="17"/>
      <c r="V31" s="17">
        <v>10</v>
      </c>
      <c r="W31" s="17">
        <v>1</v>
      </c>
      <c r="X31" s="17" t="s">
        <v>85</v>
      </c>
      <c r="Y31" s="17">
        <v>1</v>
      </c>
      <c r="Z31" s="18">
        <v>1</v>
      </c>
      <c r="AA31" s="18" t="s">
        <v>85</v>
      </c>
      <c r="AB31" s="17" t="s">
        <v>85</v>
      </c>
      <c r="AC31" s="17" t="s">
        <v>85</v>
      </c>
      <c r="AD31" s="17"/>
      <c r="AE31" s="17"/>
      <c r="AF31" s="17"/>
      <c r="AG31" s="16">
        <f>SUM(U31:AF31)</f>
        <v>13</v>
      </c>
      <c r="AH31" s="16">
        <f>RANK(AG31,$AG$3:$AG$61,0)</f>
        <v>8</v>
      </c>
      <c r="AI31" t="str">
        <f>G31</f>
        <v>Josef (Sandhofen)</v>
      </c>
      <c r="AJ31" s="16">
        <f>AG31</f>
        <v>13</v>
      </c>
      <c r="AK31" s="16">
        <f>COUNT(U31:AF31)</f>
        <v>4</v>
      </c>
      <c r="AL31" s="16">
        <f>AG31/E31</f>
        <v>3.25</v>
      </c>
      <c r="AN31" t="str">
        <f>IF(AK31&lt;&gt;E31,"Achtung","ok")</f>
        <v>ok</v>
      </c>
      <c r="AO31" s="16">
        <f>SUM(H31:R31)/E31</f>
        <v>12.5</v>
      </c>
    </row>
    <row r="32" spans="5:41" ht="19.5" customHeight="1">
      <c r="E32" s="16">
        <f>COUNT(H32:R32)</f>
        <v>1</v>
      </c>
      <c r="F32" s="14">
        <f>SUM(U32:AF32)</f>
        <v>3</v>
      </c>
      <c r="G32" s="15" t="s">
        <v>39</v>
      </c>
      <c r="H32" s="17" t="s">
        <v>85</v>
      </c>
      <c r="I32" s="17">
        <v>5</v>
      </c>
      <c r="J32" s="17" t="s">
        <v>85</v>
      </c>
      <c r="K32" s="17" t="s">
        <v>85</v>
      </c>
      <c r="L32" s="18" t="s">
        <v>85</v>
      </c>
      <c r="M32" s="18" t="s">
        <v>85</v>
      </c>
      <c r="N32" s="17" t="s">
        <v>85</v>
      </c>
      <c r="O32" s="17" t="s">
        <v>85</v>
      </c>
      <c r="P32" s="17"/>
      <c r="Q32" s="17"/>
      <c r="R32" s="17"/>
      <c r="S32" s="17"/>
      <c r="T32" s="19">
        <f>SUM(H32:Q32)/E32</f>
        <v>5</v>
      </c>
      <c r="U32" s="17"/>
      <c r="V32" s="17" t="s">
        <v>85</v>
      </c>
      <c r="W32" s="17">
        <v>3</v>
      </c>
      <c r="X32" s="17" t="s">
        <v>85</v>
      </c>
      <c r="Y32" s="17" t="s">
        <v>85</v>
      </c>
      <c r="Z32" s="18" t="s">
        <v>85</v>
      </c>
      <c r="AA32" s="18" t="s">
        <v>85</v>
      </c>
      <c r="AB32" s="17" t="s">
        <v>85</v>
      </c>
      <c r="AC32" s="17" t="s">
        <v>85</v>
      </c>
      <c r="AD32" s="17"/>
      <c r="AE32" s="17"/>
      <c r="AF32" s="17"/>
      <c r="AG32" s="16">
        <f>SUM(U32:AF32)</f>
        <v>3</v>
      </c>
      <c r="AH32" s="16">
        <f>RANK(AG32,$AG$3:$AG$61,0)</f>
        <v>34</v>
      </c>
      <c r="AI32" t="str">
        <f>G32</f>
        <v>Karl-Heinz (Waldhof)</v>
      </c>
      <c r="AJ32" s="16">
        <f>AG32</f>
        <v>3</v>
      </c>
      <c r="AK32" s="16">
        <f>COUNT(U32:AF32)</f>
        <v>1</v>
      </c>
      <c r="AL32" s="16">
        <f>AG32/E32</f>
        <v>3</v>
      </c>
      <c r="AN32" t="str">
        <f>IF(AK32&lt;&gt;E32,"Achtung","ok")</f>
        <v>ok</v>
      </c>
      <c r="AO32" s="16">
        <f>SUM(H32:R32)/E32</f>
        <v>5</v>
      </c>
    </row>
    <row r="33" spans="5:41" ht="19.5" customHeight="1">
      <c r="E33" s="16">
        <f>COUNT(H33:R33)</f>
        <v>4</v>
      </c>
      <c r="F33" s="14">
        <f>SUM(U33:AF33)</f>
        <v>13</v>
      </c>
      <c r="G33" s="15" t="s">
        <v>11</v>
      </c>
      <c r="H33" s="17">
        <v>1</v>
      </c>
      <c r="I33" s="17">
        <v>14</v>
      </c>
      <c r="J33" s="17" t="s">
        <v>85</v>
      </c>
      <c r="K33" s="17" t="s">
        <v>85</v>
      </c>
      <c r="L33" s="18" t="s">
        <v>85</v>
      </c>
      <c r="M33" s="18">
        <v>10</v>
      </c>
      <c r="N33" s="17">
        <v>27</v>
      </c>
      <c r="O33" s="17" t="s">
        <v>85</v>
      </c>
      <c r="P33" s="17"/>
      <c r="Q33" s="17"/>
      <c r="R33" s="17"/>
      <c r="S33" s="17"/>
      <c r="T33" s="19">
        <f>SUM(H33:Q33)/E33</f>
        <v>13</v>
      </c>
      <c r="U33" s="17"/>
      <c r="V33" s="17">
        <v>10</v>
      </c>
      <c r="W33" s="17">
        <v>1</v>
      </c>
      <c r="X33" s="17" t="s">
        <v>85</v>
      </c>
      <c r="Y33" s="17" t="s">
        <v>85</v>
      </c>
      <c r="Z33" s="18" t="s">
        <v>85</v>
      </c>
      <c r="AA33" s="10">
        <v>1</v>
      </c>
      <c r="AB33" s="17">
        <v>1</v>
      </c>
      <c r="AC33" s="17" t="s">
        <v>85</v>
      </c>
      <c r="AD33" s="17"/>
      <c r="AE33" s="17"/>
      <c r="AF33" s="17"/>
      <c r="AG33" s="16">
        <f>SUM(U33:AF33)</f>
        <v>13</v>
      </c>
      <c r="AH33" s="16">
        <f>RANK(AG33,$AG$3:$AG$61,0)</f>
        <v>8</v>
      </c>
      <c r="AI33" t="str">
        <f>G33</f>
        <v>Kille</v>
      </c>
      <c r="AJ33" s="16">
        <f>AG33</f>
        <v>13</v>
      </c>
      <c r="AK33" s="16">
        <f>COUNT(U33:AF33)</f>
        <v>4</v>
      </c>
      <c r="AL33" s="16">
        <f>AG33/E33</f>
        <v>3.25</v>
      </c>
      <c r="AN33" t="str">
        <f>IF(AK33&lt;&gt;E33,"Achtung","ok")</f>
        <v>ok</v>
      </c>
      <c r="AO33" s="16">
        <f>SUM(H33:R33)/E33</f>
        <v>13</v>
      </c>
    </row>
    <row r="34" spans="5:41" ht="19.5" customHeight="1">
      <c r="E34" s="16">
        <f>COUNT(H34:R34)</f>
        <v>1</v>
      </c>
      <c r="F34" s="14">
        <f>SUM(U34:AF34)</f>
        <v>1</v>
      </c>
      <c r="G34" s="15" t="s">
        <v>59</v>
      </c>
      <c r="H34" s="17" t="s">
        <v>85</v>
      </c>
      <c r="I34" s="17" t="s">
        <v>85</v>
      </c>
      <c r="J34" s="17" t="s">
        <v>85</v>
      </c>
      <c r="K34" s="17" t="s">
        <v>85</v>
      </c>
      <c r="L34" s="20">
        <v>8</v>
      </c>
      <c r="M34" s="17" t="s">
        <v>85</v>
      </c>
      <c r="N34" s="17" t="s">
        <v>85</v>
      </c>
      <c r="O34" s="17" t="s">
        <v>85</v>
      </c>
      <c r="Q34" s="17"/>
      <c r="R34" s="17"/>
      <c r="S34" s="17"/>
      <c r="T34" s="19">
        <f>SUM(H34:Q34)/E34</f>
        <v>8</v>
      </c>
      <c r="V34" s="17" t="s">
        <v>85</v>
      </c>
      <c r="W34" s="17" t="s">
        <v>85</v>
      </c>
      <c r="X34" s="17" t="s">
        <v>85</v>
      </c>
      <c r="Y34" s="17" t="s">
        <v>85</v>
      </c>
      <c r="Z34" s="20">
        <v>1</v>
      </c>
      <c r="AA34" s="18" t="s">
        <v>85</v>
      </c>
      <c r="AB34" s="17" t="s">
        <v>85</v>
      </c>
      <c r="AC34" s="17" t="s">
        <v>85</v>
      </c>
      <c r="AD34" s="17"/>
      <c r="AE34" s="17"/>
      <c r="AF34" s="17"/>
      <c r="AG34" s="16">
        <f>SUM(U34:AF34)</f>
        <v>1</v>
      </c>
      <c r="AH34" s="16">
        <f>RANK(AG34,$AG$3:$AG$61,0)</f>
        <v>44</v>
      </c>
      <c r="AI34" t="str">
        <f>G34</f>
        <v>Klaus</v>
      </c>
      <c r="AJ34" s="16">
        <f>AG34</f>
        <v>1</v>
      </c>
      <c r="AK34" s="16">
        <f>COUNT(U34:AF34)</f>
        <v>1</v>
      </c>
      <c r="AN34" t="str">
        <f>IF(AK34&lt;&gt;E34,"Achtung","ok")</f>
        <v>ok</v>
      </c>
      <c r="AO34" s="16">
        <f>SUM(H34:R34)/E34</f>
        <v>8</v>
      </c>
    </row>
    <row r="35" spans="1:41" ht="19.5" customHeight="1">
      <c r="A35" s="21">
        <f>SUM(A3:A31)</f>
        <v>431</v>
      </c>
      <c r="E35" s="16">
        <f>COUNT(H35:R35)</f>
        <v>6</v>
      </c>
      <c r="F35" s="14">
        <f>SUM(U35:AF35)</f>
        <v>16</v>
      </c>
      <c r="G35" s="15" t="s">
        <v>8</v>
      </c>
      <c r="H35" s="17" t="s">
        <v>85</v>
      </c>
      <c r="I35" s="17">
        <v>11</v>
      </c>
      <c r="J35" s="17" t="s">
        <v>85</v>
      </c>
      <c r="K35" s="17">
        <v>8</v>
      </c>
      <c r="L35" s="18">
        <v>7</v>
      </c>
      <c r="M35" s="18">
        <v>4</v>
      </c>
      <c r="N35" s="17">
        <v>3</v>
      </c>
      <c r="O35" s="17">
        <v>4</v>
      </c>
      <c r="P35" s="17"/>
      <c r="Q35" s="17"/>
      <c r="R35" s="17"/>
      <c r="S35" s="17"/>
      <c r="T35" s="19">
        <f>SUM(H35:Q35)/E35</f>
        <v>6.166666666666667</v>
      </c>
      <c r="U35" s="17"/>
      <c r="V35" s="17" t="s">
        <v>85</v>
      </c>
      <c r="W35" s="17">
        <v>1</v>
      </c>
      <c r="X35" s="17" t="s">
        <v>85</v>
      </c>
      <c r="Y35" s="17">
        <v>1</v>
      </c>
      <c r="Z35" s="18">
        <v>1</v>
      </c>
      <c r="AA35" s="18">
        <v>4</v>
      </c>
      <c r="AB35" s="17">
        <v>5</v>
      </c>
      <c r="AC35" s="17">
        <v>4</v>
      </c>
      <c r="AD35" s="17"/>
      <c r="AE35" s="17"/>
      <c r="AF35" s="17"/>
      <c r="AG35" s="16">
        <f>SUM(U35:AF35)</f>
        <v>16</v>
      </c>
      <c r="AH35" s="16">
        <f>RANK(AG35,$AG$3:$AG$61,0)</f>
        <v>4</v>
      </c>
      <c r="AI35" t="str">
        <f>G35</f>
        <v>Leo</v>
      </c>
      <c r="AJ35" s="16">
        <f>AG35</f>
        <v>16</v>
      </c>
      <c r="AK35" s="16">
        <f>COUNT(U35:AF35)</f>
        <v>6</v>
      </c>
      <c r="AL35" s="16">
        <f>AG35/E35</f>
        <v>2.6666666666666665</v>
      </c>
      <c r="AN35" t="str">
        <f>IF(AK35&lt;&gt;E35,"Achtung","ok")</f>
        <v>ok</v>
      </c>
      <c r="AO35" s="16">
        <f>SUM(H35:R35)/E35</f>
        <v>6.166666666666667</v>
      </c>
    </row>
    <row r="36" spans="5:41" ht="20.25">
      <c r="E36" s="16">
        <f>COUNT(H36:R36)</f>
        <v>4</v>
      </c>
      <c r="F36" s="14">
        <f>SUM(U36:AF36)</f>
        <v>13</v>
      </c>
      <c r="G36" s="15" t="s">
        <v>12</v>
      </c>
      <c r="H36" s="17" t="s">
        <v>85</v>
      </c>
      <c r="I36" s="17" t="s">
        <v>85</v>
      </c>
      <c r="J36" s="17" t="s">
        <v>85</v>
      </c>
      <c r="K36" s="17">
        <v>12</v>
      </c>
      <c r="L36" s="17">
        <v>15</v>
      </c>
      <c r="M36" s="17" t="s">
        <v>85</v>
      </c>
      <c r="N36" s="17">
        <v>7</v>
      </c>
      <c r="O36" s="17">
        <v>1</v>
      </c>
      <c r="P36" s="17"/>
      <c r="Q36" s="17"/>
      <c r="R36" s="17"/>
      <c r="S36" s="17"/>
      <c r="T36" s="19">
        <f>SUM(H36:Q36)/E36</f>
        <v>8.75</v>
      </c>
      <c r="U36" s="17"/>
      <c r="V36" s="17" t="s">
        <v>85</v>
      </c>
      <c r="W36" s="17" t="s">
        <v>85</v>
      </c>
      <c r="X36" s="17" t="s">
        <v>85</v>
      </c>
      <c r="Y36" s="17">
        <v>1</v>
      </c>
      <c r="Z36" s="17">
        <v>1</v>
      </c>
      <c r="AA36" s="18" t="s">
        <v>85</v>
      </c>
      <c r="AB36" s="17">
        <v>1</v>
      </c>
      <c r="AC36" s="17">
        <v>10</v>
      </c>
      <c r="AD36" s="17"/>
      <c r="AE36" s="17"/>
      <c r="AF36" s="17"/>
      <c r="AG36" s="16">
        <f>SUM(U36:AF36)</f>
        <v>13</v>
      </c>
      <c r="AH36" s="16">
        <f>RANK(AG36,$AG$3:$AG$61,0)</f>
        <v>8</v>
      </c>
      <c r="AI36" t="str">
        <f>G36</f>
        <v>Leopold</v>
      </c>
      <c r="AJ36" s="16">
        <f>AG36</f>
        <v>13</v>
      </c>
      <c r="AK36" s="16">
        <f>COUNT(U36:AF36)</f>
        <v>4</v>
      </c>
      <c r="AL36" s="16">
        <f>AG36/E36</f>
        <v>3.25</v>
      </c>
      <c r="AN36" t="str">
        <f>IF(AK36&lt;&gt;E36,"Achtung","ok")</f>
        <v>ok</v>
      </c>
      <c r="AO36" s="16">
        <f>SUM(H36:R36)/E36</f>
        <v>8.75</v>
      </c>
    </row>
    <row r="37" spans="5:41" ht="20.25">
      <c r="E37" s="16">
        <f>COUNT(H37:R37)</f>
        <v>7</v>
      </c>
      <c r="F37" s="14">
        <f>SUM(U37:AF37)</f>
        <v>7</v>
      </c>
      <c r="G37" s="15" t="s">
        <v>27</v>
      </c>
      <c r="H37" s="17">
        <v>13</v>
      </c>
      <c r="I37" s="17">
        <v>28</v>
      </c>
      <c r="J37" s="17" t="s">
        <v>85</v>
      </c>
      <c r="K37" s="17">
        <v>29</v>
      </c>
      <c r="L37" s="18">
        <v>18</v>
      </c>
      <c r="M37" s="18">
        <v>15</v>
      </c>
      <c r="N37" s="17">
        <v>17</v>
      </c>
      <c r="O37" s="17">
        <v>9</v>
      </c>
      <c r="P37" s="17"/>
      <c r="Q37" s="17"/>
      <c r="R37" s="17"/>
      <c r="S37" s="17"/>
      <c r="T37" s="19">
        <f>SUM(H37:Q37)/E37</f>
        <v>18.428571428571427</v>
      </c>
      <c r="U37" s="17"/>
      <c r="V37" s="17">
        <v>1</v>
      </c>
      <c r="W37" s="17">
        <v>1</v>
      </c>
      <c r="X37" s="17" t="s">
        <v>85</v>
      </c>
      <c r="Y37" s="17">
        <v>1</v>
      </c>
      <c r="Z37" s="18">
        <v>1</v>
      </c>
      <c r="AA37" s="18">
        <v>1</v>
      </c>
      <c r="AB37" s="17">
        <v>1</v>
      </c>
      <c r="AC37" s="17">
        <f>COUNT(O37)</f>
        <v>1</v>
      </c>
      <c r="AD37" s="17"/>
      <c r="AE37" s="17"/>
      <c r="AF37" s="17"/>
      <c r="AG37" s="16">
        <f>SUM(U37:AF37)</f>
        <v>7</v>
      </c>
      <c r="AH37" s="16">
        <f>RANK(AG37,$AG$3:$AG$61,0)</f>
        <v>20</v>
      </c>
      <c r="AI37" t="str">
        <f>G37</f>
        <v>Lisa</v>
      </c>
      <c r="AJ37" s="16">
        <f>AG37</f>
        <v>7</v>
      </c>
      <c r="AK37" s="16">
        <f>COUNT(U37:AF37)</f>
        <v>7</v>
      </c>
      <c r="AL37" s="16">
        <f>AG37/E37</f>
        <v>1</v>
      </c>
      <c r="AN37" t="str">
        <f>IF(AK37&lt;&gt;E37,"Achtung","ok")</f>
        <v>ok</v>
      </c>
      <c r="AO37" s="16">
        <f>SUM(H37:R37)/E37</f>
        <v>18.428571428571427</v>
      </c>
    </row>
    <row r="38" spans="5:41" ht="20.25">
      <c r="E38" s="16">
        <f>COUNT(H38:R38)</f>
        <v>2</v>
      </c>
      <c r="F38" s="14">
        <f>SUM(U38:AF38)</f>
        <v>2</v>
      </c>
      <c r="G38" s="15" t="s">
        <v>45</v>
      </c>
      <c r="H38" s="17" t="s">
        <v>85</v>
      </c>
      <c r="I38" s="17" t="s">
        <v>85</v>
      </c>
      <c r="J38" s="17" t="s">
        <v>85</v>
      </c>
      <c r="K38" s="17" t="s">
        <v>85</v>
      </c>
      <c r="L38" s="20">
        <v>25</v>
      </c>
      <c r="M38" s="17" t="s">
        <v>85</v>
      </c>
      <c r="N38" s="17" t="s">
        <v>85</v>
      </c>
      <c r="O38" s="17">
        <v>22</v>
      </c>
      <c r="Q38" s="17"/>
      <c r="R38" s="17"/>
      <c r="S38" s="17"/>
      <c r="T38" s="19">
        <f>SUM(H38:Q38)/E38</f>
        <v>23.5</v>
      </c>
      <c r="V38" s="17" t="s">
        <v>85</v>
      </c>
      <c r="W38" s="17" t="s">
        <v>85</v>
      </c>
      <c r="X38" s="17" t="s">
        <v>85</v>
      </c>
      <c r="Y38" s="17" t="s">
        <v>85</v>
      </c>
      <c r="Z38" s="20">
        <v>1</v>
      </c>
      <c r="AA38" s="18" t="s">
        <v>85</v>
      </c>
      <c r="AB38" s="17" t="s">
        <v>85</v>
      </c>
      <c r="AC38" s="17">
        <f>COUNT(O38)</f>
        <v>1</v>
      </c>
      <c r="AD38" s="17"/>
      <c r="AE38" s="17"/>
      <c r="AF38" s="17"/>
      <c r="AG38" s="16">
        <f>SUM(U38:AF38)</f>
        <v>2</v>
      </c>
      <c r="AH38" s="16">
        <f>RANK(AG38,$AG$3:$AG$61,0)</f>
        <v>38</v>
      </c>
      <c r="AI38" t="str">
        <f>G38</f>
        <v>Manfred</v>
      </c>
      <c r="AJ38" s="16">
        <f>AG38</f>
        <v>2</v>
      </c>
      <c r="AK38" s="16">
        <f>COUNT(U38:AF38)</f>
        <v>2</v>
      </c>
      <c r="AN38" t="str">
        <f>IF(AK38&lt;&gt;E38,"Achtung","ok")</f>
        <v>ok</v>
      </c>
      <c r="AO38" s="16">
        <f>SUM(H38:R38)/E38</f>
        <v>23.5</v>
      </c>
    </row>
    <row r="39" spans="5:41" ht="20.25">
      <c r="E39" s="16">
        <f>COUNT(H39:R39)</f>
        <v>2</v>
      </c>
      <c r="F39" s="14">
        <f>SUM(U39:AF39)</f>
        <v>2</v>
      </c>
      <c r="G39" s="15" t="s">
        <v>44</v>
      </c>
      <c r="H39" s="17">
        <v>13</v>
      </c>
      <c r="I39" s="17" t="s">
        <v>85</v>
      </c>
      <c r="J39" s="17" t="s">
        <v>85</v>
      </c>
      <c r="K39" s="17">
        <v>31</v>
      </c>
      <c r="L39" s="18" t="s">
        <v>85</v>
      </c>
      <c r="M39" s="18" t="s">
        <v>85</v>
      </c>
      <c r="N39" s="17" t="s">
        <v>85</v>
      </c>
      <c r="O39" s="17" t="s">
        <v>85</v>
      </c>
      <c r="P39" s="17"/>
      <c r="Q39" s="17"/>
      <c r="R39" s="17"/>
      <c r="S39" s="17"/>
      <c r="T39" s="19">
        <f>SUM(H39:Q39)/E39</f>
        <v>22</v>
      </c>
      <c r="U39" s="17"/>
      <c r="V39" s="17">
        <v>1</v>
      </c>
      <c r="W39" s="17" t="s">
        <v>85</v>
      </c>
      <c r="X39" s="17" t="s">
        <v>85</v>
      </c>
      <c r="Y39" s="17">
        <v>1</v>
      </c>
      <c r="Z39" s="18" t="s">
        <v>85</v>
      </c>
      <c r="AA39" s="18" t="s">
        <v>85</v>
      </c>
      <c r="AB39" s="17" t="s">
        <v>85</v>
      </c>
      <c r="AC39" s="17" t="s">
        <v>85</v>
      </c>
      <c r="AD39" s="17"/>
      <c r="AE39" s="17"/>
      <c r="AF39" s="17"/>
      <c r="AG39" s="16">
        <f>SUM(U39:AF39)</f>
        <v>2</v>
      </c>
      <c r="AH39" s="16">
        <f>RANK(AG39,$AG$3:$AG$61,0)</f>
        <v>38</v>
      </c>
      <c r="AI39" t="str">
        <f>G39</f>
        <v>Marc</v>
      </c>
      <c r="AJ39" s="16">
        <f>AG39</f>
        <v>2</v>
      </c>
      <c r="AK39" s="16">
        <f>COUNT(U39:AF39)</f>
        <v>2</v>
      </c>
      <c r="AL39" s="16">
        <f>AG39/E39</f>
        <v>1</v>
      </c>
      <c r="AN39" t="str">
        <f>IF(AK39&lt;&gt;E39,"Achtung","ok")</f>
        <v>ok</v>
      </c>
      <c r="AO39" s="16">
        <f>SUM(H39:R39)/E39</f>
        <v>22</v>
      </c>
    </row>
    <row r="40" spans="5:41" ht="20.25">
      <c r="E40" s="16">
        <f>COUNT(H40:R40)</f>
        <v>1</v>
      </c>
      <c r="F40" s="14">
        <f>SUM(U40:AF40)</f>
        <v>1</v>
      </c>
      <c r="G40" s="15" t="s">
        <v>58</v>
      </c>
      <c r="H40" s="17">
        <v>22</v>
      </c>
      <c r="I40" s="17" t="s">
        <v>85</v>
      </c>
      <c r="J40" s="17" t="s">
        <v>85</v>
      </c>
      <c r="K40" s="17" t="s">
        <v>85</v>
      </c>
      <c r="L40" s="17" t="s">
        <v>85</v>
      </c>
      <c r="M40" s="17" t="s">
        <v>85</v>
      </c>
      <c r="N40" s="17" t="s">
        <v>85</v>
      </c>
      <c r="O40" s="17" t="s">
        <v>85</v>
      </c>
      <c r="P40" s="17"/>
      <c r="Q40" s="17"/>
      <c r="R40" s="17"/>
      <c r="S40" s="17"/>
      <c r="T40" s="19">
        <f>SUM(H40:Q40)/E40</f>
        <v>22</v>
      </c>
      <c r="U40" s="17"/>
      <c r="V40" s="17">
        <v>1</v>
      </c>
      <c r="W40" s="17" t="s">
        <v>85</v>
      </c>
      <c r="X40" s="17" t="s">
        <v>85</v>
      </c>
      <c r="Y40" s="17" t="s">
        <v>85</v>
      </c>
      <c r="Z40" s="17" t="s">
        <v>85</v>
      </c>
      <c r="AA40" s="18" t="s">
        <v>85</v>
      </c>
      <c r="AB40" s="17" t="s">
        <v>85</v>
      </c>
      <c r="AC40" s="17" t="s">
        <v>85</v>
      </c>
      <c r="AD40" s="17"/>
      <c r="AE40" s="17"/>
      <c r="AF40" s="17"/>
      <c r="AG40" s="16">
        <f>SUM(U40:AF40)</f>
        <v>1</v>
      </c>
      <c r="AH40" s="16">
        <f>RANK(AG40,$AG$3:$AG$61,0)</f>
        <v>44</v>
      </c>
      <c r="AI40" t="str">
        <f>G40</f>
        <v>Max</v>
      </c>
      <c r="AJ40" s="16">
        <f>AG40</f>
        <v>1</v>
      </c>
      <c r="AK40" s="16">
        <f>COUNT(U40:AF40)</f>
        <v>1</v>
      </c>
      <c r="AL40" s="16">
        <f>AG40/E40</f>
        <v>1</v>
      </c>
      <c r="AN40" t="str">
        <f>IF(AK40&lt;&gt;E40,"Achtung","ok")</f>
        <v>ok</v>
      </c>
      <c r="AO40" s="16">
        <f>SUM(H40:R40)/E40</f>
        <v>22</v>
      </c>
    </row>
    <row r="41" spans="5:41" ht="20.25">
      <c r="E41" s="16">
        <f>COUNT(H41:R41)</f>
        <v>1</v>
      </c>
      <c r="F41" s="14">
        <f>SUM(U41:AF41)</f>
        <v>1</v>
      </c>
      <c r="G41" s="15" t="s">
        <v>48</v>
      </c>
      <c r="H41" s="17" t="s">
        <v>85</v>
      </c>
      <c r="I41" s="17">
        <v>25</v>
      </c>
      <c r="J41" s="17" t="s">
        <v>85</v>
      </c>
      <c r="K41" s="17" t="s">
        <v>85</v>
      </c>
      <c r="L41" s="17" t="s">
        <v>85</v>
      </c>
      <c r="M41" s="17" t="s">
        <v>85</v>
      </c>
      <c r="N41" s="17" t="s">
        <v>85</v>
      </c>
      <c r="O41" s="17" t="s">
        <v>85</v>
      </c>
      <c r="P41" s="17"/>
      <c r="Q41" s="17"/>
      <c r="R41" s="17"/>
      <c r="S41" s="17"/>
      <c r="T41" s="19">
        <f>SUM(H41:Q41)/E41</f>
        <v>25</v>
      </c>
      <c r="U41" s="17"/>
      <c r="V41" s="17" t="s">
        <v>85</v>
      </c>
      <c r="W41" s="17">
        <v>1</v>
      </c>
      <c r="X41" s="17" t="s">
        <v>85</v>
      </c>
      <c r="Y41" s="17" t="s">
        <v>85</v>
      </c>
      <c r="Z41" s="17" t="s">
        <v>85</v>
      </c>
      <c r="AA41" s="18" t="s">
        <v>85</v>
      </c>
      <c r="AB41" s="17" t="s">
        <v>85</v>
      </c>
      <c r="AC41" s="17" t="s">
        <v>85</v>
      </c>
      <c r="AD41" s="17"/>
      <c r="AE41" s="17"/>
      <c r="AF41" s="17"/>
      <c r="AG41" s="16">
        <f>SUM(U41:AF41)</f>
        <v>1</v>
      </c>
      <c r="AH41" s="16">
        <f>RANK(AG41,$AG$3:$AG$61,0)</f>
        <v>44</v>
      </c>
      <c r="AI41" t="str">
        <f>G41</f>
        <v>Melanie</v>
      </c>
      <c r="AJ41" s="16">
        <f>AG41</f>
        <v>1</v>
      </c>
      <c r="AK41" s="16">
        <f>COUNT(U41:AF41)</f>
        <v>1</v>
      </c>
      <c r="AL41" s="16">
        <f>AG41/E41</f>
        <v>1</v>
      </c>
      <c r="AN41" t="str">
        <f>IF(AK41&lt;&gt;E41,"Achtung","ok")</f>
        <v>ok</v>
      </c>
      <c r="AO41" s="16">
        <f>SUM(H41:R41)/E41</f>
        <v>25</v>
      </c>
    </row>
    <row r="42" spans="5:41" ht="20.25">
      <c r="E42" s="16">
        <f>COUNT(H42:R42)</f>
        <v>4</v>
      </c>
      <c r="F42" s="14">
        <f>SUM(U42:AF42)</f>
        <v>6</v>
      </c>
      <c r="G42" s="15" t="s">
        <v>29</v>
      </c>
      <c r="H42" s="17" t="s">
        <v>85</v>
      </c>
      <c r="I42" s="17" t="s">
        <v>85</v>
      </c>
      <c r="J42" s="17" t="s">
        <v>85</v>
      </c>
      <c r="K42" s="17">
        <v>27</v>
      </c>
      <c r="L42" s="17" t="s">
        <v>85</v>
      </c>
      <c r="M42" s="17">
        <v>8</v>
      </c>
      <c r="N42" s="17">
        <v>18</v>
      </c>
      <c r="O42" s="17">
        <v>5</v>
      </c>
      <c r="P42" s="17"/>
      <c r="Q42" s="17"/>
      <c r="R42" s="17"/>
      <c r="S42" s="17"/>
      <c r="T42" s="19">
        <f>SUM(H42:Q42)/E42</f>
        <v>14.5</v>
      </c>
      <c r="U42" s="17"/>
      <c r="V42" s="17" t="s">
        <v>85</v>
      </c>
      <c r="W42" s="17" t="s">
        <v>85</v>
      </c>
      <c r="X42" s="17" t="s">
        <v>85</v>
      </c>
      <c r="Y42" s="17">
        <v>1</v>
      </c>
      <c r="Z42" s="17" t="s">
        <v>85</v>
      </c>
      <c r="AA42" s="18">
        <v>1</v>
      </c>
      <c r="AB42" s="17">
        <v>1</v>
      </c>
      <c r="AC42" s="17">
        <v>3</v>
      </c>
      <c r="AD42" s="17"/>
      <c r="AE42" s="17"/>
      <c r="AF42" s="17"/>
      <c r="AG42" s="16">
        <f>SUM(U42:AF42)</f>
        <v>6</v>
      </c>
      <c r="AH42" s="16">
        <f>RANK(AG42,$AG$3:$AG$61,0)</f>
        <v>25</v>
      </c>
      <c r="AI42" t="str">
        <f>G42</f>
        <v>Michele</v>
      </c>
      <c r="AJ42" s="16">
        <f>AG42</f>
        <v>6</v>
      </c>
      <c r="AK42" s="16">
        <f>COUNT(U42:AF42)</f>
        <v>4</v>
      </c>
      <c r="AN42" t="str">
        <f>IF(AK42&lt;&gt;E42,"Achtung","ok")</f>
        <v>ok</v>
      </c>
      <c r="AO42" s="16">
        <f>SUM(H42:R42)/E42</f>
        <v>14.5</v>
      </c>
    </row>
    <row r="43" spans="5:41" ht="20.25">
      <c r="E43" s="16">
        <f>COUNT(H43:R43)</f>
        <v>6</v>
      </c>
      <c r="F43" s="14">
        <f>SUM(U43:AF43)</f>
        <v>32</v>
      </c>
      <c r="G43" s="15" t="s">
        <v>4</v>
      </c>
      <c r="H43" s="17">
        <v>6</v>
      </c>
      <c r="I43" s="17">
        <v>6</v>
      </c>
      <c r="J43" s="17" t="s">
        <v>85</v>
      </c>
      <c r="K43" s="17" t="s">
        <v>85</v>
      </c>
      <c r="L43" s="18">
        <v>1</v>
      </c>
      <c r="M43" s="18">
        <v>11</v>
      </c>
      <c r="N43" s="17">
        <v>1</v>
      </c>
      <c r="O43" s="17">
        <v>2</v>
      </c>
      <c r="P43" s="17"/>
      <c r="Q43" s="17"/>
      <c r="R43" s="17"/>
      <c r="S43" s="17"/>
      <c r="T43" s="19">
        <f>SUM(H43:Q43)/E43</f>
        <v>4.5</v>
      </c>
      <c r="U43" s="17"/>
      <c r="V43" s="17">
        <v>2</v>
      </c>
      <c r="W43" s="17">
        <v>2</v>
      </c>
      <c r="X43" s="17" t="s">
        <v>85</v>
      </c>
      <c r="Y43" s="17" t="s">
        <v>85</v>
      </c>
      <c r="Z43" s="18">
        <v>10</v>
      </c>
      <c r="AA43" s="18">
        <v>1</v>
      </c>
      <c r="AB43" s="17">
        <v>10</v>
      </c>
      <c r="AC43" s="17">
        <v>7</v>
      </c>
      <c r="AD43" s="17"/>
      <c r="AE43" s="17"/>
      <c r="AF43" s="17"/>
      <c r="AG43" s="16">
        <f>SUM(U43:AF43)</f>
        <v>32</v>
      </c>
      <c r="AH43" s="16">
        <f>RANK(AG43,$AG$3:$AG$61,0)</f>
        <v>1</v>
      </c>
      <c r="AI43" t="str">
        <f>G43</f>
        <v>Oswin</v>
      </c>
      <c r="AJ43" s="16">
        <f>AG43</f>
        <v>32</v>
      </c>
      <c r="AK43" s="16">
        <f>COUNT(U43:AF43)</f>
        <v>6</v>
      </c>
      <c r="AL43" s="16">
        <f>AG43/E43</f>
        <v>5.333333333333333</v>
      </c>
      <c r="AN43" t="str">
        <f>IF(AK43&lt;&gt;E43,"Achtung","ok")</f>
        <v>ok</v>
      </c>
      <c r="AO43" s="16">
        <f>SUM(H43:R43)/E43</f>
        <v>4.5</v>
      </c>
    </row>
    <row r="44" spans="5:41" ht="20.25">
      <c r="E44" s="16">
        <f>COUNT(H44:R44)</f>
        <v>6</v>
      </c>
      <c r="F44" s="14">
        <f>SUM(U44:AF44)</f>
        <v>10</v>
      </c>
      <c r="G44" s="15" t="s">
        <v>20</v>
      </c>
      <c r="H44" s="17">
        <v>20</v>
      </c>
      <c r="I44" s="17" t="s">
        <v>85</v>
      </c>
      <c r="J44" s="17" t="s">
        <v>85</v>
      </c>
      <c r="K44" s="17">
        <v>6</v>
      </c>
      <c r="L44" s="18">
        <v>13</v>
      </c>
      <c r="M44" s="18">
        <v>15</v>
      </c>
      <c r="N44" s="17">
        <v>5</v>
      </c>
      <c r="O44" s="17">
        <v>6</v>
      </c>
      <c r="P44" s="17"/>
      <c r="Q44" s="17"/>
      <c r="R44" s="17"/>
      <c r="S44" s="17"/>
      <c r="T44" s="19">
        <f>SUM(H44:Q44)/E44</f>
        <v>10.833333333333334</v>
      </c>
      <c r="U44" s="17"/>
      <c r="V44" s="17">
        <v>1</v>
      </c>
      <c r="W44" s="17" t="s">
        <v>85</v>
      </c>
      <c r="X44" s="17" t="s">
        <v>85</v>
      </c>
      <c r="Y44" s="17">
        <v>2</v>
      </c>
      <c r="Z44" s="18">
        <v>1</v>
      </c>
      <c r="AA44" s="18">
        <v>1</v>
      </c>
      <c r="AB44" s="17">
        <v>3</v>
      </c>
      <c r="AC44" s="17">
        <v>2</v>
      </c>
      <c r="AD44" s="17"/>
      <c r="AE44" s="17"/>
      <c r="AF44" s="17"/>
      <c r="AG44" s="16">
        <f>SUM(U44:AF44)</f>
        <v>10</v>
      </c>
      <c r="AH44" s="16">
        <f>RANK(AG44,$AG$3:$AG$61,0)</f>
        <v>14</v>
      </c>
      <c r="AI44" t="str">
        <f>G44</f>
        <v>Patricia</v>
      </c>
      <c r="AJ44" s="16">
        <f>AG44</f>
        <v>10</v>
      </c>
      <c r="AK44" s="16">
        <f>COUNT(U44:AF44)</f>
        <v>6</v>
      </c>
      <c r="AL44" s="16">
        <f>AG44/E44</f>
        <v>1.6666666666666667</v>
      </c>
      <c r="AN44" t="str">
        <f>IF(AK44&lt;&gt;E44,"Achtung","ok")</f>
        <v>ok</v>
      </c>
      <c r="AO44" s="16">
        <f>SUM(H44:R44)/E44</f>
        <v>10.833333333333334</v>
      </c>
    </row>
    <row r="45" spans="5:41" ht="20.25">
      <c r="E45" s="16">
        <f>COUNT(H45:R45)</f>
        <v>1</v>
      </c>
      <c r="F45" s="14">
        <f>SUM(U45:AF45)</f>
        <v>7</v>
      </c>
      <c r="G45" s="15" t="s">
        <v>25</v>
      </c>
      <c r="H45" s="17" t="s">
        <v>85</v>
      </c>
      <c r="I45" s="17" t="s">
        <v>85</v>
      </c>
      <c r="J45" s="17" t="s">
        <v>85</v>
      </c>
      <c r="K45" s="17">
        <v>2</v>
      </c>
      <c r="L45" s="18" t="s">
        <v>85</v>
      </c>
      <c r="M45" s="18" t="s">
        <v>85</v>
      </c>
      <c r="N45" s="17" t="s">
        <v>85</v>
      </c>
      <c r="O45" s="17" t="s">
        <v>85</v>
      </c>
      <c r="P45" s="17"/>
      <c r="Q45" s="17"/>
      <c r="R45" s="17"/>
      <c r="S45" s="17"/>
      <c r="T45" s="19">
        <f>SUM(H45:Q45)/E45</f>
        <v>2</v>
      </c>
      <c r="U45" s="17"/>
      <c r="V45" s="17" t="s">
        <v>85</v>
      </c>
      <c r="W45" s="17" t="s">
        <v>85</v>
      </c>
      <c r="X45" s="17" t="s">
        <v>85</v>
      </c>
      <c r="Y45" s="17">
        <v>7</v>
      </c>
      <c r="Z45" s="18" t="s">
        <v>85</v>
      </c>
      <c r="AA45" s="18" t="s">
        <v>85</v>
      </c>
      <c r="AB45" s="17" t="s">
        <v>85</v>
      </c>
      <c r="AC45" s="17" t="s">
        <v>85</v>
      </c>
      <c r="AD45" s="17"/>
      <c r="AE45" s="17"/>
      <c r="AF45" s="17"/>
      <c r="AG45" s="16">
        <f>SUM(U45:AF45)</f>
        <v>7</v>
      </c>
      <c r="AH45" s="16">
        <f>RANK(AG45,$AG$3:$AG$61,0)</f>
        <v>20</v>
      </c>
      <c r="AI45" t="str">
        <f>G45</f>
        <v>Peter Komosa</v>
      </c>
      <c r="AJ45" s="16">
        <f>AG45</f>
        <v>7</v>
      </c>
      <c r="AK45" s="16">
        <f>COUNT(U45:AF45)</f>
        <v>1</v>
      </c>
      <c r="AL45" s="16">
        <f>AG45/E45</f>
        <v>7</v>
      </c>
      <c r="AN45" t="str">
        <f>IF(AK45&lt;&gt;E45,"Achtung","ok")</f>
        <v>ok</v>
      </c>
      <c r="AO45" s="16">
        <f>SUM(H45:R45)/E45</f>
        <v>2</v>
      </c>
    </row>
    <row r="46" spans="5:41" ht="20.25">
      <c r="E46" s="16">
        <f>COUNT(H46:R46)</f>
        <v>3</v>
      </c>
      <c r="F46" s="14">
        <f>SUM(U46:AF46)</f>
        <v>3</v>
      </c>
      <c r="G46" s="15" t="s">
        <v>38</v>
      </c>
      <c r="H46" s="17">
        <v>7</v>
      </c>
      <c r="I46" s="17">
        <v>22</v>
      </c>
      <c r="J46" s="17" t="s">
        <v>85</v>
      </c>
      <c r="K46" s="17" t="s">
        <v>85</v>
      </c>
      <c r="L46" s="18" t="s">
        <v>85</v>
      </c>
      <c r="M46" s="18" t="s">
        <v>85</v>
      </c>
      <c r="N46" s="17" t="s">
        <v>85</v>
      </c>
      <c r="O46" s="17">
        <v>24</v>
      </c>
      <c r="P46" s="17"/>
      <c r="Q46" s="17"/>
      <c r="R46" s="17"/>
      <c r="S46" s="17"/>
      <c r="T46" s="19">
        <f>SUM(H46:Q46)/E46</f>
        <v>17.666666666666668</v>
      </c>
      <c r="U46" s="17"/>
      <c r="V46" s="17">
        <v>1</v>
      </c>
      <c r="W46" s="17">
        <v>1</v>
      </c>
      <c r="X46" s="17" t="s">
        <v>85</v>
      </c>
      <c r="Y46" s="17" t="s">
        <v>85</v>
      </c>
      <c r="Z46" s="18" t="s">
        <v>85</v>
      </c>
      <c r="AA46" s="18" t="s">
        <v>85</v>
      </c>
      <c r="AB46" s="17" t="s">
        <v>85</v>
      </c>
      <c r="AC46" s="17">
        <f>COUNT(O46)</f>
        <v>1</v>
      </c>
      <c r="AD46" s="17"/>
      <c r="AE46" s="17"/>
      <c r="AF46" s="17"/>
      <c r="AG46" s="16">
        <f>SUM(U46:AF46)</f>
        <v>3</v>
      </c>
      <c r="AH46" s="16">
        <f>RANK(AG46,$AG$3:$AG$61,0)</f>
        <v>34</v>
      </c>
      <c r="AI46" t="str">
        <f>G46</f>
        <v>Rainer N.</v>
      </c>
      <c r="AJ46" s="16">
        <f>AG46</f>
        <v>3</v>
      </c>
      <c r="AK46" s="16">
        <f>COUNT(U46:AF46)</f>
        <v>3</v>
      </c>
      <c r="AL46" s="16">
        <f>AG46/E46</f>
        <v>1</v>
      </c>
      <c r="AN46" t="str">
        <f>IF(AK46&lt;&gt;E46,"Achtung","ok")</f>
        <v>ok</v>
      </c>
      <c r="AO46" s="16">
        <f>SUM(H46:R46)/E46</f>
        <v>17.666666666666668</v>
      </c>
    </row>
    <row r="47" spans="5:41" ht="20.25">
      <c r="E47" s="16">
        <f>COUNT(H47:R47)</f>
        <v>5</v>
      </c>
      <c r="F47" s="14">
        <f>SUM(U47:AF47)</f>
        <v>16</v>
      </c>
      <c r="G47" s="15" t="s">
        <v>7</v>
      </c>
      <c r="H47" s="17" t="s">
        <v>85</v>
      </c>
      <c r="I47" s="17">
        <v>3</v>
      </c>
      <c r="J47" s="17" t="s">
        <v>85</v>
      </c>
      <c r="K47" s="17">
        <v>5</v>
      </c>
      <c r="L47" s="18">
        <v>3</v>
      </c>
      <c r="M47" s="18" t="s">
        <v>85</v>
      </c>
      <c r="N47" s="17">
        <v>8</v>
      </c>
      <c r="O47" s="17">
        <v>6</v>
      </c>
      <c r="P47" s="17"/>
      <c r="Q47" s="17"/>
      <c r="R47" s="17"/>
      <c r="S47" s="17"/>
      <c r="T47" s="19">
        <f>SUM(H47:Q47)/E47</f>
        <v>5</v>
      </c>
      <c r="U47" s="17"/>
      <c r="V47" s="17" t="s">
        <v>85</v>
      </c>
      <c r="W47" s="17">
        <v>5</v>
      </c>
      <c r="X47" s="17" t="s">
        <v>85</v>
      </c>
      <c r="Y47" s="17">
        <v>3</v>
      </c>
      <c r="Z47" s="18">
        <v>5</v>
      </c>
      <c r="AA47" s="18" t="s">
        <v>85</v>
      </c>
      <c r="AB47" s="17">
        <v>1</v>
      </c>
      <c r="AC47" s="17">
        <v>2</v>
      </c>
      <c r="AD47" s="17"/>
      <c r="AE47" s="17"/>
      <c r="AF47" s="17"/>
      <c r="AG47" s="16">
        <f>SUM(U47:AF47)</f>
        <v>16</v>
      </c>
      <c r="AH47" s="16">
        <f>RANK(AG47,$AG$3:$AG$61,0)</f>
        <v>4</v>
      </c>
      <c r="AI47" t="str">
        <f>G47</f>
        <v>Ralf</v>
      </c>
      <c r="AJ47" s="16">
        <f>AG47</f>
        <v>16</v>
      </c>
      <c r="AK47" s="16">
        <f>COUNT(U47:AF47)</f>
        <v>5</v>
      </c>
      <c r="AL47" s="16">
        <f>AG47/E47</f>
        <v>3.2</v>
      </c>
      <c r="AN47" t="str">
        <f>IF(AK47&lt;&gt;E47,"Achtung","ok")</f>
        <v>ok</v>
      </c>
      <c r="AO47" s="16">
        <f>SUM(H47:R47)/E47</f>
        <v>5</v>
      </c>
    </row>
    <row r="48" spans="5:41" ht="20.25">
      <c r="E48" s="16">
        <f>COUNT(H48:R48)</f>
        <v>1</v>
      </c>
      <c r="F48" s="14">
        <f>SUM(U48:AF48)</f>
        <v>1</v>
      </c>
      <c r="G48" s="15" t="s">
        <v>55</v>
      </c>
      <c r="H48" s="17" t="s">
        <v>85</v>
      </c>
      <c r="I48" s="17" t="s">
        <v>85</v>
      </c>
      <c r="J48" s="17" t="s">
        <v>85</v>
      </c>
      <c r="K48" s="17">
        <v>22</v>
      </c>
      <c r="L48" s="17" t="s">
        <v>85</v>
      </c>
      <c r="M48" s="17" t="s">
        <v>85</v>
      </c>
      <c r="N48" s="17" t="s">
        <v>85</v>
      </c>
      <c r="O48" s="17" t="s">
        <v>85</v>
      </c>
      <c r="P48" s="17" t="s">
        <v>85</v>
      </c>
      <c r="Q48" s="17" t="s">
        <v>85</v>
      </c>
      <c r="R48" s="17" t="s">
        <v>85</v>
      </c>
      <c r="S48" s="17" t="s">
        <v>85</v>
      </c>
      <c r="T48" s="19">
        <f>SUM(H48:Q48)/E48</f>
        <v>22</v>
      </c>
      <c r="U48" s="17"/>
      <c r="V48" s="17" t="s">
        <v>85</v>
      </c>
      <c r="W48" s="17" t="s">
        <v>85</v>
      </c>
      <c r="X48" s="17" t="s">
        <v>85</v>
      </c>
      <c r="Y48" s="17">
        <v>1</v>
      </c>
      <c r="Z48" s="17" t="s">
        <v>85</v>
      </c>
      <c r="AA48" s="18" t="s">
        <v>85</v>
      </c>
      <c r="AB48" s="17" t="s">
        <v>85</v>
      </c>
      <c r="AC48" s="17" t="s">
        <v>85</v>
      </c>
      <c r="AD48" s="17"/>
      <c r="AE48" s="17"/>
      <c r="AF48" s="17"/>
      <c r="AG48" s="16">
        <f>SUM(U48:AF48)</f>
        <v>1</v>
      </c>
      <c r="AH48" s="16">
        <f>RANK(AG48,$AG$3:$AG$61,0)</f>
        <v>44</v>
      </c>
      <c r="AI48" t="str">
        <f>G48</f>
        <v>Reiner J.</v>
      </c>
      <c r="AJ48" s="16">
        <f>AG48</f>
        <v>1</v>
      </c>
      <c r="AK48" s="16">
        <f>COUNT(U48:AF48)</f>
        <v>1</v>
      </c>
      <c r="AL48" s="16">
        <f>AG48/E48</f>
        <v>1</v>
      </c>
      <c r="AN48" t="str">
        <f>IF(AK48&lt;&gt;E48,"Achtung","ok")</f>
        <v>ok</v>
      </c>
      <c r="AO48" s="16">
        <f>SUM(H48:R48)/E48</f>
        <v>22</v>
      </c>
    </row>
    <row r="49" spans="5:41" ht="20.25">
      <c r="E49" s="16">
        <f>COUNT(H49:R49)</f>
        <v>1</v>
      </c>
      <c r="F49" s="14">
        <f>SUM(U49:AF49)</f>
        <v>1</v>
      </c>
      <c r="G49" s="15" t="s">
        <v>56</v>
      </c>
      <c r="H49" s="17" t="s">
        <v>85</v>
      </c>
      <c r="I49" s="17">
        <v>20</v>
      </c>
      <c r="J49" s="17" t="s">
        <v>85</v>
      </c>
      <c r="K49" s="17" t="s">
        <v>85</v>
      </c>
      <c r="L49" s="17" t="s">
        <v>85</v>
      </c>
      <c r="M49" s="17" t="s">
        <v>85</v>
      </c>
      <c r="N49" s="17" t="s">
        <v>85</v>
      </c>
      <c r="O49" s="17" t="s">
        <v>85</v>
      </c>
      <c r="P49" s="17"/>
      <c r="Q49" s="17"/>
      <c r="R49" s="17"/>
      <c r="S49" s="17"/>
      <c r="T49" s="19">
        <f>SUM(H49:Q49)/E49</f>
        <v>20</v>
      </c>
      <c r="U49" s="17"/>
      <c r="V49" s="17" t="s">
        <v>85</v>
      </c>
      <c r="W49" s="17">
        <v>1</v>
      </c>
      <c r="X49" s="17" t="s">
        <v>85</v>
      </c>
      <c r="Y49" s="17" t="s">
        <v>85</v>
      </c>
      <c r="Z49" s="17" t="s">
        <v>85</v>
      </c>
      <c r="AA49" s="18" t="s">
        <v>85</v>
      </c>
      <c r="AB49" s="17" t="s">
        <v>85</v>
      </c>
      <c r="AC49" s="17" t="s">
        <v>85</v>
      </c>
      <c r="AD49" s="17"/>
      <c r="AE49" s="17"/>
      <c r="AF49" s="17"/>
      <c r="AG49" s="16">
        <f>SUM(U49:AF49)</f>
        <v>1</v>
      </c>
      <c r="AH49" s="16">
        <f>RANK(AG49,$AG$3:$AG$61,0)</f>
        <v>44</v>
      </c>
      <c r="AI49" t="str">
        <f>G49</f>
        <v>Rolf (HD)</v>
      </c>
      <c r="AJ49" s="16">
        <f>AG49</f>
        <v>1</v>
      </c>
      <c r="AK49" s="16">
        <f>COUNT(U49:AF49)</f>
        <v>1</v>
      </c>
      <c r="AL49" s="16">
        <f>AG49/E49</f>
        <v>1</v>
      </c>
      <c r="AN49" t="str">
        <f>IF(AK49&lt;&gt;E49,"Achtung","ok")</f>
        <v>ok</v>
      </c>
      <c r="AO49" s="16">
        <f>SUM(H49:R49)/E49</f>
        <v>20</v>
      </c>
    </row>
    <row r="50" spans="5:41" ht="20.25">
      <c r="E50" s="16">
        <f>COUNT(H50:R50)</f>
        <v>4</v>
      </c>
      <c r="F50" s="14">
        <f>SUM(U50:AF50)</f>
        <v>8</v>
      </c>
      <c r="G50" s="15" t="s">
        <v>22</v>
      </c>
      <c r="H50" s="17" t="s">
        <v>85</v>
      </c>
      <c r="I50" s="17">
        <v>30</v>
      </c>
      <c r="J50" s="17" t="s">
        <v>85</v>
      </c>
      <c r="K50" s="17">
        <v>18</v>
      </c>
      <c r="L50" s="18" t="s">
        <v>85</v>
      </c>
      <c r="M50" s="18">
        <v>3</v>
      </c>
      <c r="N50" s="17" t="s">
        <v>85</v>
      </c>
      <c r="O50" s="17">
        <v>25</v>
      </c>
      <c r="P50" s="17"/>
      <c r="Q50" s="17"/>
      <c r="R50" s="22"/>
      <c r="S50" s="22"/>
      <c r="T50" s="19">
        <f>SUM(H50:Q50)/E50</f>
        <v>19</v>
      </c>
      <c r="U50" s="17"/>
      <c r="V50" s="17" t="s">
        <v>85</v>
      </c>
      <c r="W50" s="17">
        <v>1</v>
      </c>
      <c r="X50" s="17" t="s">
        <v>85</v>
      </c>
      <c r="Y50" s="17">
        <v>1</v>
      </c>
      <c r="Z50" s="18" t="s">
        <v>85</v>
      </c>
      <c r="AA50" s="18">
        <v>5</v>
      </c>
      <c r="AB50" s="17" t="s">
        <v>85</v>
      </c>
      <c r="AC50" s="17">
        <f>COUNT(O50)</f>
        <v>1</v>
      </c>
      <c r="AD50" s="17"/>
      <c r="AE50" s="17"/>
      <c r="AF50" s="17"/>
      <c r="AG50" s="16">
        <f>SUM(U50:AF50)</f>
        <v>8</v>
      </c>
      <c r="AH50" s="16">
        <f>RANK(AG50,$AG$3:$AG$61,0)</f>
        <v>19</v>
      </c>
      <c r="AI50" t="str">
        <f>G50</f>
        <v>Rudi</v>
      </c>
      <c r="AJ50" s="16">
        <f>AG50</f>
        <v>8</v>
      </c>
      <c r="AK50" s="16">
        <f>COUNT(U50:AF50)</f>
        <v>4</v>
      </c>
      <c r="AL50" s="16">
        <f>AG50/E50</f>
        <v>2</v>
      </c>
      <c r="AN50" t="str">
        <f>IF(AK50&lt;&gt;E50,"Achtung","ok")</f>
        <v>ok</v>
      </c>
      <c r="AO50" s="16">
        <f>SUM(H50:R50)/E50</f>
        <v>19</v>
      </c>
    </row>
    <row r="51" spans="5:41" ht="20.25">
      <c r="E51" s="16">
        <f>COUNT(H51:R51)</f>
        <v>1</v>
      </c>
      <c r="F51" s="14">
        <f>SUM(U51:AF51)</f>
        <v>1</v>
      </c>
      <c r="G51" s="15" t="s">
        <v>62</v>
      </c>
      <c r="H51" s="17" t="s">
        <v>85</v>
      </c>
      <c r="I51" s="17">
        <v>9</v>
      </c>
      <c r="J51" s="17" t="s">
        <v>85</v>
      </c>
      <c r="K51" s="17" t="s">
        <v>85</v>
      </c>
      <c r="L51" s="17" t="s">
        <v>85</v>
      </c>
      <c r="M51" s="17" t="s">
        <v>85</v>
      </c>
      <c r="N51" s="17" t="s">
        <v>85</v>
      </c>
      <c r="O51" s="17" t="s">
        <v>85</v>
      </c>
      <c r="P51" s="17"/>
      <c r="Q51" s="17"/>
      <c r="R51" s="17"/>
      <c r="S51" s="17"/>
      <c r="T51" s="19">
        <f>SUM(H51:Q51)/E51</f>
        <v>9</v>
      </c>
      <c r="U51" s="17"/>
      <c r="V51" s="17" t="s">
        <v>85</v>
      </c>
      <c r="W51" s="17">
        <v>1</v>
      </c>
      <c r="X51" s="17" t="s">
        <v>85</v>
      </c>
      <c r="Y51" s="17" t="s">
        <v>85</v>
      </c>
      <c r="Z51" s="17" t="s">
        <v>85</v>
      </c>
      <c r="AA51" s="18" t="s">
        <v>85</v>
      </c>
      <c r="AB51" s="17" t="s">
        <v>85</v>
      </c>
      <c r="AC51" s="17" t="s">
        <v>85</v>
      </c>
      <c r="AD51" s="17"/>
      <c r="AE51" s="17"/>
      <c r="AF51" s="17"/>
      <c r="AG51" s="16">
        <f>SUM(U51:AF51)</f>
        <v>1</v>
      </c>
      <c r="AH51" s="16">
        <f>RANK(AG51,$AG$3:$AG$61,0)</f>
        <v>44</v>
      </c>
      <c r="AI51" t="str">
        <f>G51</f>
        <v>Sascha</v>
      </c>
      <c r="AJ51" s="16">
        <f>AG51</f>
        <v>1</v>
      </c>
      <c r="AK51" s="16">
        <f>COUNT(U51:AF51)</f>
        <v>1</v>
      </c>
      <c r="AL51" s="16">
        <f>AG51/E51</f>
        <v>1</v>
      </c>
      <c r="AN51" t="str">
        <f>IF(AK51&lt;&gt;E51,"Achtung","ok")</f>
        <v>ok</v>
      </c>
      <c r="AO51" s="16">
        <f>SUM(H51:R51)/E51</f>
        <v>9</v>
      </c>
    </row>
    <row r="52" spans="5:41" ht="20.25">
      <c r="E52" s="16">
        <f>COUNT(H52:R52)</f>
        <v>3</v>
      </c>
      <c r="F52" s="14">
        <f>SUM(U52:AF52)</f>
        <v>3</v>
      </c>
      <c r="G52" s="15" t="s">
        <v>40</v>
      </c>
      <c r="H52" s="17" t="s">
        <v>85</v>
      </c>
      <c r="I52" s="17">
        <v>11</v>
      </c>
      <c r="J52" s="17" t="s">
        <v>85</v>
      </c>
      <c r="K52" s="17">
        <v>25</v>
      </c>
      <c r="L52" s="18">
        <v>20</v>
      </c>
      <c r="M52" s="18" t="s">
        <v>85</v>
      </c>
      <c r="N52" s="17" t="s">
        <v>85</v>
      </c>
      <c r="O52" s="17" t="s">
        <v>85</v>
      </c>
      <c r="P52" s="17"/>
      <c r="Q52" s="17"/>
      <c r="R52" s="17"/>
      <c r="S52" s="17"/>
      <c r="T52" s="19">
        <f>SUM(H52:Q52)/E52</f>
        <v>18.666666666666668</v>
      </c>
      <c r="U52" s="17"/>
      <c r="V52" s="17" t="s">
        <v>85</v>
      </c>
      <c r="W52" s="17">
        <v>1</v>
      </c>
      <c r="X52" s="17" t="s">
        <v>85</v>
      </c>
      <c r="Y52" s="17">
        <v>1</v>
      </c>
      <c r="Z52" s="18">
        <v>1</v>
      </c>
      <c r="AA52" s="18" t="s">
        <v>85</v>
      </c>
      <c r="AB52" s="17" t="s">
        <v>85</v>
      </c>
      <c r="AC52" s="17" t="s">
        <v>85</v>
      </c>
      <c r="AD52" s="17"/>
      <c r="AE52" s="17"/>
      <c r="AF52" s="17"/>
      <c r="AG52" s="16">
        <f>SUM(U52:AF52)</f>
        <v>3</v>
      </c>
      <c r="AH52" s="16">
        <f>RANK(AG52,$AG$3:$AG$61,0)</f>
        <v>34</v>
      </c>
      <c r="AI52" t="str">
        <f>G52</f>
        <v>Steffi</v>
      </c>
      <c r="AJ52" s="16">
        <f>AG52</f>
        <v>3</v>
      </c>
      <c r="AK52" s="16">
        <f>COUNT(U52:AF52)</f>
        <v>3</v>
      </c>
      <c r="AL52" s="16">
        <f>AG52/E52</f>
        <v>1</v>
      </c>
      <c r="AN52" t="str">
        <f>IF(AK52&lt;&gt;E52,"Achtung","ok")</f>
        <v>ok</v>
      </c>
      <c r="AO52" s="16">
        <f>SUM(H52:R52)/E52</f>
        <v>18.666666666666668</v>
      </c>
    </row>
    <row r="53" spans="5:41" ht="20.25">
      <c r="E53" s="16">
        <f>COUNT(H53:R53)</f>
        <v>6</v>
      </c>
      <c r="F53" s="14">
        <f>SUM(U53:AF53)</f>
        <v>7</v>
      </c>
      <c r="G53" s="15" t="s">
        <v>24</v>
      </c>
      <c r="H53" s="17" t="s">
        <v>85</v>
      </c>
      <c r="I53" s="17">
        <v>19</v>
      </c>
      <c r="J53" s="17" t="s">
        <v>85</v>
      </c>
      <c r="K53" s="17">
        <v>8</v>
      </c>
      <c r="L53" s="18">
        <v>14</v>
      </c>
      <c r="M53" s="18">
        <v>6</v>
      </c>
      <c r="N53" s="17">
        <v>25</v>
      </c>
      <c r="O53" s="17">
        <v>12</v>
      </c>
      <c r="P53" s="17"/>
      <c r="Q53" s="17"/>
      <c r="R53" s="17"/>
      <c r="S53" s="17"/>
      <c r="T53" s="19">
        <f>SUM(H53:Q53)/E53</f>
        <v>14</v>
      </c>
      <c r="U53" s="17"/>
      <c r="V53" s="17" t="s">
        <v>85</v>
      </c>
      <c r="W53" s="17">
        <v>1</v>
      </c>
      <c r="X53" s="17" t="s">
        <v>85</v>
      </c>
      <c r="Y53" s="17">
        <v>1</v>
      </c>
      <c r="Z53" s="18">
        <v>1</v>
      </c>
      <c r="AA53" s="18">
        <v>2</v>
      </c>
      <c r="AB53" s="17">
        <v>1</v>
      </c>
      <c r="AC53" s="17">
        <f>COUNT(O53)</f>
        <v>1</v>
      </c>
      <c r="AD53" s="17"/>
      <c r="AE53" s="17"/>
      <c r="AF53" s="17"/>
      <c r="AG53" s="16">
        <f>SUM(U53:AF53)</f>
        <v>7</v>
      </c>
      <c r="AH53" s="16">
        <f>RANK(AG53,$AG$3:$AG$61,0)</f>
        <v>20</v>
      </c>
      <c r="AI53" t="str">
        <f>G53</f>
        <v>Thomas</v>
      </c>
      <c r="AJ53" s="16">
        <f>AG53</f>
        <v>7</v>
      </c>
      <c r="AK53" s="16">
        <f>COUNT(U53:AF53)</f>
        <v>6</v>
      </c>
      <c r="AL53" s="16">
        <f>AG53/E53</f>
        <v>1.1666666666666667</v>
      </c>
      <c r="AN53" t="str">
        <f>IF(AK53&lt;&gt;E53,"Achtung","ok")</f>
        <v>ok</v>
      </c>
      <c r="AO53" s="16">
        <f>SUM(H53:R53)/E53</f>
        <v>14</v>
      </c>
    </row>
    <row r="54" spans="5:41" ht="20.25">
      <c r="E54" s="16">
        <f>COUNT(H54:R54)</f>
        <v>2</v>
      </c>
      <c r="F54" s="14">
        <f>SUM(U54:AF54)</f>
        <v>2</v>
      </c>
      <c r="G54" s="15" t="s">
        <v>43</v>
      </c>
      <c r="H54" s="17">
        <v>8</v>
      </c>
      <c r="I54" s="17" t="s">
        <v>85</v>
      </c>
      <c r="J54" s="17" t="s">
        <v>85</v>
      </c>
      <c r="K54" s="17">
        <v>32</v>
      </c>
      <c r="L54" s="18" t="s">
        <v>85</v>
      </c>
      <c r="M54" s="18" t="s">
        <v>85</v>
      </c>
      <c r="N54" s="17" t="s">
        <v>85</v>
      </c>
      <c r="O54" s="17" t="s">
        <v>85</v>
      </c>
      <c r="P54" s="17"/>
      <c r="Q54" s="17"/>
      <c r="R54" s="17"/>
      <c r="S54" s="17"/>
      <c r="T54" s="19">
        <f>SUM(H54:Q54)/E54</f>
        <v>20</v>
      </c>
      <c r="U54" s="17"/>
      <c r="V54" s="17">
        <v>1</v>
      </c>
      <c r="W54" s="17" t="s">
        <v>85</v>
      </c>
      <c r="X54" s="17" t="s">
        <v>85</v>
      </c>
      <c r="Y54" s="17">
        <v>1</v>
      </c>
      <c r="Z54" s="18" t="s">
        <v>85</v>
      </c>
      <c r="AA54" s="18" t="s">
        <v>85</v>
      </c>
      <c r="AB54" s="17" t="s">
        <v>85</v>
      </c>
      <c r="AC54" s="17" t="s">
        <v>85</v>
      </c>
      <c r="AD54" s="17"/>
      <c r="AE54" s="17"/>
      <c r="AF54" s="17"/>
      <c r="AG54" s="16">
        <f>SUM(U54:AF54)</f>
        <v>2</v>
      </c>
      <c r="AH54" s="16">
        <f>RANK(AG54,$AG$3:$AG$61,0)</f>
        <v>38</v>
      </c>
      <c r="AI54" t="str">
        <f>G54</f>
        <v>Toto</v>
      </c>
      <c r="AJ54" s="16">
        <f>AG54</f>
        <v>2</v>
      </c>
      <c r="AK54" s="16">
        <f>COUNT(U54:AF54)</f>
        <v>2</v>
      </c>
      <c r="AL54" s="16">
        <f>AG54/E54</f>
        <v>1</v>
      </c>
      <c r="AN54" t="str">
        <f>IF(AK54&lt;&gt;E54,"Achtung","ok")</f>
        <v>ok</v>
      </c>
      <c r="AO54" s="16">
        <f>SUM(H54:R54)/E54</f>
        <v>20</v>
      </c>
    </row>
    <row r="55" spans="5:41" ht="20.25">
      <c r="E55" s="16">
        <f>COUNT(H55:R55)</f>
        <v>6</v>
      </c>
      <c r="F55" s="14">
        <f>SUM(U55:AF55)</f>
        <v>10</v>
      </c>
      <c r="G55" s="15" t="s">
        <v>19</v>
      </c>
      <c r="H55" s="17">
        <v>16</v>
      </c>
      <c r="I55" s="17">
        <v>15</v>
      </c>
      <c r="J55" s="17" t="s">
        <v>85</v>
      </c>
      <c r="K55" s="17">
        <v>3</v>
      </c>
      <c r="L55" s="18">
        <v>23</v>
      </c>
      <c r="M55" s="18" t="s">
        <v>85</v>
      </c>
      <c r="N55" s="17">
        <v>11</v>
      </c>
      <c r="O55" s="17">
        <v>14</v>
      </c>
      <c r="P55" s="17"/>
      <c r="Q55" s="17"/>
      <c r="R55" s="17"/>
      <c r="S55" s="17"/>
      <c r="T55" s="19">
        <f>SUM(H55:Q55)/E55</f>
        <v>13.666666666666666</v>
      </c>
      <c r="U55" s="17"/>
      <c r="V55" s="17">
        <v>1</v>
      </c>
      <c r="W55" s="17">
        <v>1</v>
      </c>
      <c r="X55" s="17" t="s">
        <v>85</v>
      </c>
      <c r="Y55" s="17">
        <v>5</v>
      </c>
      <c r="Z55" s="18">
        <v>1</v>
      </c>
      <c r="AA55" s="18" t="s">
        <v>85</v>
      </c>
      <c r="AB55" s="17">
        <v>1</v>
      </c>
      <c r="AC55" s="17">
        <f>COUNT(O55)</f>
        <v>1</v>
      </c>
      <c r="AD55" s="17"/>
      <c r="AE55" s="17"/>
      <c r="AF55" s="17"/>
      <c r="AG55" s="16">
        <f>SUM(U55:AF55)</f>
        <v>10</v>
      </c>
      <c r="AH55" s="16">
        <f>RANK(AG55,$AG$3:$AG$61,0)</f>
        <v>14</v>
      </c>
      <c r="AI55" t="str">
        <f>G55</f>
        <v>Ulrich</v>
      </c>
      <c r="AJ55" s="16">
        <f>AG55</f>
        <v>10</v>
      </c>
      <c r="AK55" s="16">
        <f>COUNT(U55:AF55)</f>
        <v>6</v>
      </c>
      <c r="AL55" s="16">
        <f>AG55/E55</f>
        <v>1.6666666666666667</v>
      </c>
      <c r="AN55" t="str">
        <f>IF(AK55&lt;&gt;E55,"Achtung","ok")</f>
        <v>ok</v>
      </c>
      <c r="AO55" s="16">
        <f>SUM(H55:R55)/E55</f>
        <v>13.666666666666666</v>
      </c>
    </row>
    <row r="56" spans="5:41" ht="20.25">
      <c r="E56" s="16">
        <f>COUNT(H56:R56)</f>
        <v>6</v>
      </c>
      <c r="F56" s="14">
        <f>SUM(U56:AF56)</f>
        <v>7</v>
      </c>
      <c r="G56" s="15" t="s">
        <v>26</v>
      </c>
      <c r="H56" s="17">
        <v>13</v>
      </c>
      <c r="I56" s="17">
        <v>13</v>
      </c>
      <c r="J56" s="17" t="s">
        <v>85</v>
      </c>
      <c r="K56" s="17">
        <v>6</v>
      </c>
      <c r="L56" s="18">
        <v>11</v>
      </c>
      <c r="M56" s="18" t="s">
        <v>85</v>
      </c>
      <c r="N56" s="17">
        <v>22</v>
      </c>
      <c r="O56" s="17">
        <v>13</v>
      </c>
      <c r="P56" s="17"/>
      <c r="Q56" s="17"/>
      <c r="R56" s="17"/>
      <c r="S56" s="17"/>
      <c r="T56" s="19">
        <f>SUM(H56:Q56)/E56</f>
        <v>13</v>
      </c>
      <c r="U56" s="17"/>
      <c r="V56" s="17">
        <v>1</v>
      </c>
      <c r="W56" s="17">
        <v>1</v>
      </c>
      <c r="X56" s="17" t="s">
        <v>85</v>
      </c>
      <c r="Y56" s="17">
        <v>2</v>
      </c>
      <c r="Z56" s="18">
        <v>1</v>
      </c>
      <c r="AA56" s="18" t="s">
        <v>85</v>
      </c>
      <c r="AB56" s="17">
        <v>1</v>
      </c>
      <c r="AC56" s="17">
        <f>COUNT(O56)</f>
        <v>1</v>
      </c>
      <c r="AD56" s="17"/>
      <c r="AE56" s="17"/>
      <c r="AF56" s="17"/>
      <c r="AG56" s="16">
        <f>SUM(U56:AF56)</f>
        <v>7</v>
      </c>
      <c r="AH56" s="16">
        <f>RANK(AG56,$AG$3:$AG$61,0)</f>
        <v>20</v>
      </c>
      <c r="AI56" t="str">
        <f>G56</f>
        <v>Wili</v>
      </c>
      <c r="AJ56" s="16">
        <f>AG56</f>
        <v>7</v>
      </c>
      <c r="AK56" s="16">
        <f>COUNT(U56:AF56)</f>
        <v>6</v>
      </c>
      <c r="AL56" s="16">
        <f>AG56/E56</f>
        <v>1.1666666666666667</v>
      </c>
      <c r="AN56" t="str">
        <f>IF(AK56&lt;&gt;E56,"Achtung","ok")</f>
        <v>ok</v>
      </c>
      <c r="AO56" s="16">
        <f>SUM(H56:R56)/E56</f>
        <v>13</v>
      </c>
    </row>
    <row r="57" spans="5:41" ht="20.25">
      <c r="E57" s="16">
        <f>COUNT(H57:R57)</f>
        <v>1</v>
      </c>
      <c r="F57" s="14">
        <f>SUM(U57:AF57)</f>
        <v>1</v>
      </c>
      <c r="G57" s="15" t="s">
        <v>47</v>
      </c>
      <c r="H57" s="17">
        <v>21</v>
      </c>
      <c r="I57" s="17" t="s">
        <v>85</v>
      </c>
      <c r="J57" s="17" t="s">
        <v>85</v>
      </c>
      <c r="K57" s="17" t="s">
        <v>85</v>
      </c>
      <c r="L57" s="17" t="s">
        <v>85</v>
      </c>
      <c r="M57" s="17" t="s">
        <v>85</v>
      </c>
      <c r="N57" s="17" t="s">
        <v>85</v>
      </c>
      <c r="O57" s="17" t="s">
        <v>85</v>
      </c>
      <c r="P57" s="17"/>
      <c r="Q57" s="17"/>
      <c r="R57" s="17"/>
      <c r="S57" s="17"/>
      <c r="T57" s="19">
        <f>SUM(H57:Q57)/E57</f>
        <v>21</v>
      </c>
      <c r="U57" s="17"/>
      <c r="V57" s="17">
        <v>1</v>
      </c>
      <c r="W57" s="17" t="s">
        <v>85</v>
      </c>
      <c r="X57" s="17" t="s">
        <v>85</v>
      </c>
      <c r="Y57" s="17" t="s">
        <v>85</v>
      </c>
      <c r="Z57" s="17" t="s">
        <v>85</v>
      </c>
      <c r="AA57" s="18" t="s">
        <v>85</v>
      </c>
      <c r="AB57" s="17" t="s">
        <v>85</v>
      </c>
      <c r="AC57" s="17" t="s">
        <v>85</v>
      </c>
      <c r="AD57" s="17"/>
      <c r="AE57" s="17"/>
      <c r="AF57" s="17"/>
      <c r="AG57" s="16">
        <f>SUM(U57:AF57)</f>
        <v>1</v>
      </c>
      <c r="AH57" s="16">
        <f>RANK(AG57,$AG$3:$AG$61,0)</f>
        <v>44</v>
      </c>
      <c r="AI57" t="str">
        <f>G57</f>
        <v>Wolfgang</v>
      </c>
      <c r="AJ57" s="16">
        <f>AG57</f>
        <v>1</v>
      </c>
      <c r="AK57" s="16">
        <f>COUNT(U57:AF57)</f>
        <v>1</v>
      </c>
      <c r="AL57" s="16">
        <f>AG57/E57</f>
        <v>1</v>
      </c>
      <c r="AN57" t="str">
        <f>IF(AK57&lt;&gt;E57,"Achtung","ok")</f>
        <v>ok</v>
      </c>
      <c r="AO57" s="16">
        <f>SUM(H57:R57)/E57</f>
        <v>21</v>
      </c>
    </row>
    <row r="58" spans="5:41" ht="20.25">
      <c r="E58" s="16">
        <f>COUNT(H58:R58)</f>
        <v>7</v>
      </c>
      <c r="F58" s="14">
        <f>SUM(U58:AF58)</f>
        <v>10</v>
      </c>
      <c r="G58" s="15" t="s">
        <v>18</v>
      </c>
      <c r="H58" s="17">
        <v>23</v>
      </c>
      <c r="I58" s="17">
        <v>24</v>
      </c>
      <c r="J58" s="17" t="s">
        <v>85</v>
      </c>
      <c r="K58" s="17">
        <v>19</v>
      </c>
      <c r="L58" s="20">
        <v>4</v>
      </c>
      <c r="M58" s="17">
        <v>13</v>
      </c>
      <c r="N58" s="17">
        <v>15</v>
      </c>
      <c r="O58" s="17">
        <v>16</v>
      </c>
      <c r="P58" s="17"/>
      <c r="Q58" s="17"/>
      <c r="R58" s="17"/>
      <c r="S58" s="17"/>
      <c r="T58" s="19">
        <f>SUM(H58:Q58)/E58</f>
        <v>16.285714285714285</v>
      </c>
      <c r="U58" s="17"/>
      <c r="V58" s="17">
        <v>1</v>
      </c>
      <c r="W58" s="17">
        <v>1</v>
      </c>
      <c r="X58" s="17" t="s">
        <v>85</v>
      </c>
      <c r="Y58" s="17">
        <v>1</v>
      </c>
      <c r="Z58" s="20">
        <v>4</v>
      </c>
      <c r="AA58" s="18">
        <v>1</v>
      </c>
      <c r="AB58" s="17">
        <v>1</v>
      </c>
      <c r="AC58" s="17">
        <f>COUNT(O58)</f>
        <v>1</v>
      </c>
      <c r="AD58" s="17"/>
      <c r="AE58" s="17"/>
      <c r="AF58" s="17"/>
      <c r="AG58" s="16">
        <f>SUM(U58:AF58)</f>
        <v>10</v>
      </c>
      <c r="AH58" s="16">
        <f>RANK(AG58,$AG$3:$AG$61,0)</f>
        <v>14</v>
      </c>
      <c r="AI58" t="str">
        <f>G58</f>
        <v>Xavier</v>
      </c>
      <c r="AJ58" s="16">
        <f>AG58</f>
        <v>10</v>
      </c>
      <c r="AK58" s="16">
        <f>COUNT(U58:AF58)</f>
        <v>7</v>
      </c>
      <c r="AL58" s="16">
        <f>AG58/E58</f>
        <v>1.4285714285714286</v>
      </c>
      <c r="AN58" t="str">
        <f>IF(AK58&lt;&gt;E58,"Achtung","ok")</f>
        <v>ok</v>
      </c>
      <c r="AO58" s="16">
        <f>SUM(H58:R58)/E58</f>
        <v>16.285714285714285</v>
      </c>
    </row>
    <row r="59" spans="5:41" ht="20.25">
      <c r="E59" s="16">
        <f>COUNT(H59:R59)</f>
        <v>2</v>
      </c>
      <c r="F59" s="14">
        <f>SUM(U59:AF59)</f>
        <v>3</v>
      </c>
      <c r="G59" s="15" t="s">
        <v>37</v>
      </c>
      <c r="H59" s="17" t="s">
        <v>85</v>
      </c>
      <c r="I59" s="17" t="s">
        <v>85</v>
      </c>
      <c r="J59" s="17" t="s">
        <v>85</v>
      </c>
      <c r="K59" s="17" t="s">
        <v>85</v>
      </c>
      <c r="L59" s="20" t="s">
        <v>85</v>
      </c>
      <c r="M59" s="17" t="s">
        <v>85</v>
      </c>
      <c r="N59" s="17">
        <v>21</v>
      </c>
      <c r="O59" s="17">
        <v>6</v>
      </c>
      <c r="P59" s="17"/>
      <c r="Q59" s="17"/>
      <c r="R59" s="17"/>
      <c r="S59" s="17"/>
      <c r="T59" s="19">
        <f>SUM(H59:Q59)/E59</f>
        <v>13.5</v>
      </c>
      <c r="U59" s="17"/>
      <c r="V59" s="17" t="s">
        <v>85</v>
      </c>
      <c r="W59" s="17" t="s">
        <v>85</v>
      </c>
      <c r="X59" s="17" t="s">
        <v>85</v>
      </c>
      <c r="Y59" s="17" t="s">
        <v>85</v>
      </c>
      <c r="Z59" s="20" t="s">
        <v>85</v>
      </c>
      <c r="AA59" s="18" t="s">
        <v>85</v>
      </c>
      <c r="AB59" s="17">
        <v>1</v>
      </c>
      <c r="AC59" s="17">
        <v>2</v>
      </c>
      <c r="AD59" s="17"/>
      <c r="AE59" s="17"/>
      <c r="AF59" s="17"/>
      <c r="AG59" s="16">
        <f>SUM(U59:AF59)</f>
        <v>3</v>
      </c>
      <c r="AH59" s="16">
        <f>RANK(AG59,$AG$3:$AG$61,0)</f>
        <v>34</v>
      </c>
      <c r="AI59" t="str">
        <f>G59</f>
        <v>Anne</v>
      </c>
      <c r="AJ59" s="16">
        <f>AG59</f>
        <v>3</v>
      </c>
      <c r="AK59" s="16">
        <f>COUNT(U59:AF59)</f>
        <v>2</v>
      </c>
      <c r="AL59" s="16">
        <f>AG59/E59</f>
        <v>1.5</v>
      </c>
      <c r="AN59" t="str">
        <f>IF(AK59&lt;&gt;E59,"Achtung","ok")</f>
        <v>ok</v>
      </c>
      <c r="AO59" s="16">
        <f>SUM(H59:R59)/E59</f>
        <v>13.5</v>
      </c>
    </row>
    <row r="60" spans="5:41" ht="20.25">
      <c r="E60" s="16">
        <f>COUNT(H60:R60)</f>
        <v>1</v>
      </c>
      <c r="F60" s="14">
        <f>SUM(U60:AF60)</f>
        <v>1</v>
      </c>
      <c r="G60" s="15" t="s">
        <v>51</v>
      </c>
      <c r="H60" s="17" t="s">
        <v>85</v>
      </c>
      <c r="I60" s="17" t="s">
        <v>85</v>
      </c>
      <c r="J60" s="17" t="s">
        <v>85</v>
      </c>
      <c r="K60" s="17" t="s">
        <v>85</v>
      </c>
      <c r="L60" s="20" t="s">
        <v>85</v>
      </c>
      <c r="M60" s="17" t="s">
        <v>85</v>
      </c>
      <c r="N60" s="17">
        <v>14</v>
      </c>
      <c r="O60" s="17" t="s">
        <v>85</v>
      </c>
      <c r="P60" s="17"/>
      <c r="Q60" s="17"/>
      <c r="R60" s="17"/>
      <c r="S60" s="17"/>
      <c r="T60" s="19">
        <f>SUM(H60:Q60)/E60</f>
        <v>14</v>
      </c>
      <c r="U60" s="17"/>
      <c r="V60" s="17" t="s">
        <v>85</v>
      </c>
      <c r="W60" s="17" t="s">
        <v>85</v>
      </c>
      <c r="X60" s="17" t="s">
        <v>85</v>
      </c>
      <c r="Y60" s="17" t="s">
        <v>85</v>
      </c>
      <c r="Z60" s="20" t="s">
        <v>85</v>
      </c>
      <c r="AA60" s="18" t="s">
        <v>85</v>
      </c>
      <c r="AB60" s="17">
        <v>1</v>
      </c>
      <c r="AC60" s="17" t="s">
        <v>85</v>
      </c>
      <c r="AD60" s="17"/>
      <c r="AE60" s="17"/>
      <c r="AF60" s="17"/>
      <c r="AG60" s="16">
        <f>SUM(U60:AF60)</f>
        <v>1</v>
      </c>
      <c r="AH60" s="16">
        <f>RANK(AG60,$AG$3:$AG$61,0)</f>
        <v>44</v>
      </c>
      <c r="AI60" t="str">
        <f>G60</f>
        <v>Carmello sen.</v>
      </c>
      <c r="AJ60" s="16">
        <f>AG60</f>
        <v>1</v>
      </c>
      <c r="AK60" s="16">
        <f>COUNT(U60:AF60)</f>
        <v>1</v>
      </c>
      <c r="AL60" s="16">
        <f>AG60/E60</f>
        <v>1</v>
      </c>
      <c r="AN60" t="str">
        <f>IF(AK60&lt;&gt;E60,"Achtung","ok")</f>
        <v>ok</v>
      </c>
      <c r="AO60" s="16">
        <f>SUM(H60:R60)/E60</f>
        <v>14</v>
      </c>
    </row>
    <row r="61" spans="5:41" ht="20.25">
      <c r="E61" s="16">
        <f>COUNT(H61:R61)</f>
        <v>2</v>
      </c>
      <c r="F61" s="14">
        <f>SUM(U61:AF61)</f>
        <v>2</v>
      </c>
      <c r="G61" s="15" t="s">
        <v>41</v>
      </c>
      <c r="H61" s="17" t="s">
        <v>85</v>
      </c>
      <c r="I61" s="17" t="s">
        <v>85</v>
      </c>
      <c r="J61" s="17" t="s">
        <v>85</v>
      </c>
      <c r="K61" s="17" t="s">
        <v>85</v>
      </c>
      <c r="L61" s="20" t="s">
        <v>85</v>
      </c>
      <c r="M61" s="17" t="s">
        <v>85</v>
      </c>
      <c r="N61" s="17">
        <v>11</v>
      </c>
      <c r="O61" s="17">
        <v>10</v>
      </c>
      <c r="P61" s="17"/>
      <c r="Q61" s="17"/>
      <c r="R61" s="17"/>
      <c r="S61" s="17"/>
      <c r="T61" s="19">
        <f>SUM(H61:Q61)/E61</f>
        <v>10.5</v>
      </c>
      <c r="U61" s="17"/>
      <c r="V61" s="17" t="s">
        <v>85</v>
      </c>
      <c r="W61" s="17" t="s">
        <v>85</v>
      </c>
      <c r="X61" s="17" t="s">
        <v>85</v>
      </c>
      <c r="Y61" s="17" t="s">
        <v>85</v>
      </c>
      <c r="Z61" s="20" t="s">
        <v>85</v>
      </c>
      <c r="AA61" s="18" t="s">
        <v>85</v>
      </c>
      <c r="AB61" s="17">
        <v>1</v>
      </c>
      <c r="AC61" s="17">
        <f>COUNT(O61)</f>
        <v>1</v>
      </c>
      <c r="AD61" s="17"/>
      <c r="AE61" s="17"/>
      <c r="AF61" s="17"/>
      <c r="AG61" s="16">
        <f>SUM(U61:AF61)</f>
        <v>2</v>
      </c>
      <c r="AH61" s="16">
        <f>RANK(AG61,$AG$3:$AG$61,0)</f>
        <v>38</v>
      </c>
      <c r="AI61" t="str">
        <f>G61</f>
        <v>Dave</v>
      </c>
      <c r="AJ61" s="16">
        <f>AG61</f>
        <v>2</v>
      </c>
      <c r="AK61" s="16">
        <f>COUNT(U61:AF61)</f>
        <v>2</v>
      </c>
      <c r="AL61" s="16">
        <f>AG61/E61</f>
        <v>1</v>
      </c>
      <c r="AN61" t="str">
        <f>IF(AK61&lt;&gt;E61,"Achtung","ok")</f>
        <v>ok</v>
      </c>
      <c r="AO61" s="16">
        <f>SUM(H61:R61)/E61</f>
        <v>10.5</v>
      </c>
    </row>
    <row r="62" spans="14:15" ht="15.75">
      <c r="N62" s="16">
        <f>SUM(N3:N61)</f>
        <v>431</v>
      </c>
      <c r="O62" s="16">
        <f>SUM(O3:O61)</f>
        <v>319</v>
      </c>
    </row>
  </sheetData>
  <sheetProtection/>
  <mergeCells count="3">
    <mergeCell ref="A1:D1"/>
    <mergeCell ref="F1:G1"/>
    <mergeCell ref="U1:AA1"/>
  </mergeCell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&amp;CSeite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S31"/>
  <sheetViews>
    <sheetView zoomScale="75" zoomScaleNormal="75" workbookViewId="0" topLeftCell="A1">
      <selection activeCell="I17" sqref="I17"/>
    </sheetView>
  </sheetViews>
  <sheetFormatPr defaultColWidth="11.421875" defaultRowHeight="12.75"/>
  <cols>
    <col min="1" max="1" width="9.57421875" style="0" customWidth="1"/>
    <col min="2" max="2" width="51.8515625" style="0" customWidth="1"/>
    <col min="3" max="4" width="5.421875" style="0" customWidth="1"/>
    <col min="5" max="5" width="6.00390625" style="0" customWidth="1"/>
    <col min="6" max="6" width="5.421875" style="0" customWidth="1"/>
    <col min="7" max="7" width="6.00390625" style="0" customWidth="1"/>
    <col min="8" max="8" width="8.8515625" style="0" customWidth="1"/>
    <col min="9" max="9" width="9.7109375" style="0" customWidth="1"/>
    <col min="10" max="10" width="5.421875" style="0" customWidth="1"/>
    <col min="11" max="11" width="12.8515625" style="0" customWidth="1"/>
    <col min="12" max="12" width="12.57421875" style="0" customWidth="1"/>
    <col min="13" max="13" width="3.8515625" style="0" customWidth="1"/>
    <col min="14" max="16" width="11.00390625" style="0" customWidth="1"/>
    <col min="17" max="17" width="12.57421875" style="0" customWidth="1"/>
    <col min="18" max="18" width="3.140625" style="0" customWidth="1"/>
    <col min="19" max="16384" width="11.00390625" style="0" customWidth="1"/>
  </cols>
  <sheetData>
    <row r="1" spans="1:19" ht="72.75" customHeight="1">
      <c r="A1" s="5" t="s">
        <v>380</v>
      </c>
      <c r="B1" s="5"/>
      <c r="C1" s="7" t="s">
        <v>69</v>
      </c>
      <c r="D1" s="7"/>
      <c r="E1" s="7"/>
      <c r="F1" s="7"/>
      <c r="G1" s="7"/>
      <c r="H1" s="7"/>
      <c r="I1" s="7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9.5" customHeight="1">
      <c r="A2" s="8" t="s">
        <v>93</v>
      </c>
      <c r="B2" s="9" t="s">
        <v>1</v>
      </c>
      <c r="C2" s="24">
        <v>1</v>
      </c>
      <c r="D2" s="24">
        <v>2</v>
      </c>
      <c r="E2" s="24">
        <v>3</v>
      </c>
      <c r="F2" s="24">
        <v>4</v>
      </c>
      <c r="G2" s="24" t="s">
        <v>94</v>
      </c>
      <c r="H2" s="24" t="s">
        <v>95</v>
      </c>
      <c r="I2" s="24" t="s">
        <v>66</v>
      </c>
      <c r="K2" s="25" t="s">
        <v>98</v>
      </c>
      <c r="L2" s="26"/>
      <c r="M2" s="26"/>
      <c r="N2" s="27"/>
      <c r="O2" s="28"/>
      <c r="P2" s="25" t="s">
        <v>99</v>
      </c>
      <c r="Q2" s="26"/>
      <c r="R2" s="26"/>
      <c r="S2" s="27"/>
    </row>
    <row r="3" spans="1:19" ht="19.5" customHeight="1">
      <c r="A3" s="14">
        <v>7</v>
      </c>
      <c r="B3" s="15" t="s">
        <v>41</v>
      </c>
      <c r="C3" s="29">
        <v>9</v>
      </c>
      <c r="D3" s="29">
        <v>7</v>
      </c>
      <c r="E3" s="29">
        <v>12</v>
      </c>
      <c r="F3" s="29">
        <v>5</v>
      </c>
      <c r="G3" s="29">
        <f>SUM(C3:F3)</f>
        <v>33</v>
      </c>
      <c r="H3" s="13">
        <v>4</v>
      </c>
      <c r="I3" s="13">
        <v>1</v>
      </c>
      <c r="K3" s="31" t="s">
        <v>100</v>
      </c>
      <c r="L3" s="31" t="s">
        <v>101</v>
      </c>
      <c r="M3" s="32"/>
      <c r="N3" s="31" t="s">
        <v>102</v>
      </c>
      <c r="O3" s="28"/>
      <c r="P3" s="31" t="s">
        <v>100</v>
      </c>
      <c r="Q3" s="31" t="s">
        <v>101</v>
      </c>
      <c r="R3" s="32"/>
      <c r="S3" s="31" t="s">
        <v>102</v>
      </c>
    </row>
    <row r="4" spans="1:19" ht="19.5" customHeight="1">
      <c r="A4" s="14">
        <v>14</v>
      </c>
      <c r="B4" s="15" t="s">
        <v>34</v>
      </c>
      <c r="C4" s="29">
        <v>2</v>
      </c>
      <c r="D4" s="29">
        <v>9</v>
      </c>
      <c r="E4" s="29">
        <v>7</v>
      </c>
      <c r="F4" s="29">
        <v>2</v>
      </c>
      <c r="G4" s="29">
        <f>SUM(C4:F4)</f>
        <v>20</v>
      </c>
      <c r="H4" s="13">
        <v>4</v>
      </c>
      <c r="I4" s="13">
        <v>2</v>
      </c>
      <c r="K4" s="33" t="s">
        <v>352</v>
      </c>
      <c r="L4" s="34" t="s">
        <v>120</v>
      </c>
      <c r="M4" s="35"/>
      <c r="N4" s="36" t="s">
        <v>537</v>
      </c>
      <c r="O4" s="28"/>
      <c r="P4" s="33" t="s">
        <v>500</v>
      </c>
      <c r="Q4" s="34" t="s">
        <v>538</v>
      </c>
      <c r="R4" s="35"/>
      <c r="S4" s="38" t="s">
        <v>539</v>
      </c>
    </row>
    <row r="5" spans="1:19" ht="19.5" customHeight="1">
      <c r="A5" s="14">
        <v>2</v>
      </c>
      <c r="B5" s="15" t="s">
        <v>305</v>
      </c>
      <c r="C5" s="29">
        <v>-2</v>
      </c>
      <c r="D5" s="29">
        <v>7</v>
      </c>
      <c r="E5" s="29">
        <v>12</v>
      </c>
      <c r="F5" s="29">
        <v>2</v>
      </c>
      <c r="G5" s="29">
        <f>SUM(C5:F5)</f>
        <v>19</v>
      </c>
      <c r="H5" s="13">
        <v>3</v>
      </c>
      <c r="I5" s="13">
        <v>3</v>
      </c>
      <c r="K5" s="37" t="s">
        <v>119</v>
      </c>
      <c r="L5" s="14" t="s">
        <v>540</v>
      </c>
      <c r="M5" s="35"/>
      <c r="N5" s="38" t="s">
        <v>541</v>
      </c>
      <c r="O5" s="28"/>
      <c r="P5" s="37" t="s">
        <v>542</v>
      </c>
      <c r="Q5" s="14" t="s">
        <v>543</v>
      </c>
      <c r="R5" s="35"/>
      <c r="S5" s="38" t="s">
        <v>541</v>
      </c>
    </row>
    <row r="6" spans="1:19" ht="19.5" customHeight="1">
      <c r="A6" s="14">
        <v>3</v>
      </c>
      <c r="B6" s="15" t="s">
        <v>9</v>
      </c>
      <c r="C6" s="29">
        <v>-2</v>
      </c>
      <c r="D6" s="29">
        <v>9</v>
      </c>
      <c r="E6" s="29">
        <v>3</v>
      </c>
      <c r="F6" s="29">
        <v>5</v>
      </c>
      <c r="G6" s="29">
        <f>SUM(C6:F6)</f>
        <v>15</v>
      </c>
      <c r="H6" s="13">
        <v>3</v>
      </c>
      <c r="I6" s="13">
        <v>4</v>
      </c>
      <c r="K6" s="37" t="s">
        <v>544</v>
      </c>
      <c r="L6" s="14" t="s">
        <v>545</v>
      </c>
      <c r="M6" s="35"/>
      <c r="N6" s="38" t="s">
        <v>546</v>
      </c>
      <c r="O6" s="28"/>
      <c r="P6" s="37" t="s">
        <v>547</v>
      </c>
      <c r="Q6" s="14" t="s">
        <v>548</v>
      </c>
      <c r="R6" s="35"/>
      <c r="S6" s="38" t="s">
        <v>549</v>
      </c>
    </row>
    <row r="7" spans="1:19" ht="19.5" customHeight="1">
      <c r="A7" s="14">
        <v>11</v>
      </c>
      <c r="B7" s="15" t="s">
        <v>31</v>
      </c>
      <c r="C7" s="29">
        <v>12</v>
      </c>
      <c r="D7" s="29">
        <v>9</v>
      </c>
      <c r="E7" s="29">
        <v>-3</v>
      </c>
      <c r="F7" s="49">
        <v>-2</v>
      </c>
      <c r="G7" s="29">
        <f>SUM(C7:F7)</f>
        <v>16</v>
      </c>
      <c r="H7" s="13">
        <v>2</v>
      </c>
      <c r="I7" s="13">
        <v>5</v>
      </c>
      <c r="K7" s="37"/>
      <c r="L7" s="14"/>
      <c r="M7" s="35"/>
      <c r="N7" s="38"/>
      <c r="O7" s="28"/>
      <c r="P7" s="37"/>
      <c r="Q7" s="14"/>
      <c r="R7" s="35"/>
      <c r="S7" s="38"/>
    </row>
    <row r="8" spans="1:19" ht="19.5" customHeight="1">
      <c r="A8" s="14">
        <v>10</v>
      </c>
      <c r="B8" s="15" t="s">
        <v>11</v>
      </c>
      <c r="C8" s="29">
        <v>9</v>
      </c>
      <c r="D8" s="29">
        <v>9</v>
      </c>
      <c r="E8" s="29">
        <v>-3</v>
      </c>
      <c r="F8" s="29">
        <v>-5</v>
      </c>
      <c r="G8" s="29">
        <f>SUM(C8:F8)</f>
        <v>10</v>
      </c>
      <c r="H8" s="13">
        <v>2</v>
      </c>
      <c r="I8" s="13">
        <v>6</v>
      </c>
      <c r="K8" s="37"/>
      <c r="L8" s="14"/>
      <c r="M8" s="35"/>
      <c r="N8" s="38"/>
      <c r="O8" s="28"/>
      <c r="P8" s="37"/>
      <c r="Q8" s="14"/>
      <c r="R8" s="35"/>
      <c r="S8" s="38"/>
    </row>
    <row r="9" spans="1:19" ht="19.5" customHeight="1">
      <c r="A9" s="14">
        <v>1</v>
      </c>
      <c r="B9" s="15" t="s">
        <v>399</v>
      </c>
      <c r="C9" s="29">
        <v>12</v>
      </c>
      <c r="D9" s="29">
        <v>-7</v>
      </c>
      <c r="E9" s="29">
        <v>3</v>
      </c>
      <c r="F9" s="29">
        <v>-6</v>
      </c>
      <c r="G9" s="29">
        <f>SUM(C9:F9)</f>
        <v>2</v>
      </c>
      <c r="H9" s="13">
        <v>2</v>
      </c>
      <c r="I9" s="13">
        <v>7</v>
      </c>
      <c r="K9" s="37"/>
      <c r="L9" s="14"/>
      <c r="M9" s="35"/>
      <c r="N9" s="38"/>
      <c r="O9" s="28"/>
      <c r="P9" s="37"/>
      <c r="Q9" s="14"/>
      <c r="R9" s="35"/>
      <c r="S9" s="38"/>
    </row>
    <row r="10" spans="1:19" ht="19.5" customHeight="1">
      <c r="A10" s="14">
        <v>13</v>
      </c>
      <c r="B10" s="15" t="s">
        <v>392</v>
      </c>
      <c r="C10" s="29">
        <v>-12</v>
      </c>
      <c r="D10" s="29">
        <v>7</v>
      </c>
      <c r="E10" s="29">
        <v>7</v>
      </c>
      <c r="F10" s="29">
        <v>-2</v>
      </c>
      <c r="G10" s="29">
        <f>SUM(C10:F10)</f>
        <v>0</v>
      </c>
      <c r="H10" s="13">
        <v>2</v>
      </c>
      <c r="I10" s="13">
        <v>8</v>
      </c>
      <c r="K10" s="37" t="s">
        <v>501</v>
      </c>
      <c r="L10" s="14" t="s">
        <v>501</v>
      </c>
      <c r="M10" s="35"/>
      <c r="N10" s="38" t="s">
        <v>502</v>
      </c>
      <c r="O10" s="28"/>
      <c r="P10" s="37"/>
      <c r="Q10" s="14"/>
      <c r="R10" s="35"/>
      <c r="S10" s="38"/>
    </row>
    <row r="11" spans="1:19" ht="19.5" customHeight="1">
      <c r="A11" s="14">
        <v>4</v>
      </c>
      <c r="B11" s="15" t="s">
        <v>46</v>
      </c>
      <c r="C11" s="29">
        <v>2</v>
      </c>
      <c r="D11" s="29">
        <v>-9</v>
      </c>
      <c r="E11" s="29">
        <v>-12</v>
      </c>
      <c r="F11" s="29">
        <v>2</v>
      </c>
      <c r="G11" s="29">
        <f>SUM(C11:F11)</f>
        <v>-17</v>
      </c>
      <c r="H11" s="13">
        <v>2</v>
      </c>
      <c r="I11" s="13">
        <v>9</v>
      </c>
      <c r="K11" s="37" t="s">
        <v>501</v>
      </c>
      <c r="L11" s="14" t="s">
        <v>501</v>
      </c>
      <c r="M11" s="35"/>
      <c r="N11" s="38" t="s">
        <v>502</v>
      </c>
      <c r="O11" s="28"/>
      <c r="P11" s="37" t="s">
        <v>501</v>
      </c>
      <c r="Q11" s="14" t="s">
        <v>501</v>
      </c>
      <c r="R11" s="35"/>
      <c r="S11" s="38" t="s">
        <v>502</v>
      </c>
    </row>
    <row r="12" spans="1:19" ht="19.5" customHeight="1">
      <c r="A12" s="14">
        <v>9</v>
      </c>
      <c r="B12" s="15" t="s">
        <v>390</v>
      </c>
      <c r="C12" s="29">
        <v>2</v>
      </c>
      <c r="D12" s="29">
        <v>-9</v>
      </c>
      <c r="E12" s="29">
        <v>3</v>
      </c>
      <c r="F12" s="49" t="s">
        <v>85</v>
      </c>
      <c r="G12" s="29">
        <f>SUM(C12:F12)</f>
        <v>-4</v>
      </c>
      <c r="H12" s="13">
        <v>2</v>
      </c>
      <c r="I12" s="13">
        <v>10</v>
      </c>
      <c r="K12" s="37" t="s">
        <v>501</v>
      </c>
      <c r="L12" s="14" t="s">
        <v>501</v>
      </c>
      <c r="M12" s="35"/>
      <c r="N12" s="38" t="s">
        <v>502</v>
      </c>
      <c r="O12" s="28"/>
      <c r="P12" s="37" t="s">
        <v>501</v>
      </c>
      <c r="Q12" s="14" t="s">
        <v>501</v>
      </c>
      <c r="R12" s="35"/>
      <c r="S12" s="38" t="s">
        <v>502</v>
      </c>
    </row>
    <row r="13" spans="1:19" ht="19.5" customHeight="1">
      <c r="A13" s="14">
        <v>8</v>
      </c>
      <c r="B13" s="15" t="s">
        <v>90</v>
      </c>
      <c r="C13" s="29">
        <v>-2</v>
      </c>
      <c r="D13" s="29">
        <v>-9</v>
      </c>
      <c r="E13" s="29">
        <v>-7</v>
      </c>
      <c r="F13" s="29">
        <v>6</v>
      </c>
      <c r="G13" s="29">
        <f>SUM(C13:F13)</f>
        <v>-12</v>
      </c>
      <c r="H13" s="13">
        <v>1</v>
      </c>
      <c r="I13" s="13">
        <v>11</v>
      </c>
      <c r="K13" s="37" t="s">
        <v>501</v>
      </c>
      <c r="L13" s="14" t="s">
        <v>501</v>
      </c>
      <c r="M13" s="35"/>
      <c r="N13" s="38" t="s">
        <v>502</v>
      </c>
      <c r="O13" s="28"/>
      <c r="P13" s="37" t="s">
        <v>501</v>
      </c>
      <c r="Q13" s="14" t="s">
        <v>501</v>
      </c>
      <c r="R13" s="35"/>
      <c r="S13" s="38" t="s">
        <v>502</v>
      </c>
    </row>
    <row r="14" spans="1:19" ht="19.5" customHeight="1">
      <c r="A14" s="14">
        <v>6</v>
      </c>
      <c r="B14" s="15" t="s">
        <v>53</v>
      </c>
      <c r="C14" s="29">
        <v>-9</v>
      </c>
      <c r="D14" s="29">
        <v>-9</v>
      </c>
      <c r="E14" s="29">
        <v>-3</v>
      </c>
      <c r="F14" s="29">
        <v>6</v>
      </c>
      <c r="G14" s="29">
        <f>SUM(C14:F14)</f>
        <v>-15</v>
      </c>
      <c r="H14" s="13">
        <v>1</v>
      </c>
      <c r="I14" s="13">
        <v>12</v>
      </c>
      <c r="K14" s="37" t="s">
        <v>501</v>
      </c>
      <c r="L14" s="14" t="s">
        <v>501</v>
      </c>
      <c r="M14" s="35"/>
      <c r="N14" s="38" t="s">
        <v>502</v>
      </c>
      <c r="O14" s="28"/>
      <c r="P14" s="37" t="s">
        <v>501</v>
      </c>
      <c r="Q14" s="14" t="s">
        <v>501</v>
      </c>
      <c r="R14" s="35"/>
      <c r="S14" s="38" t="s">
        <v>502</v>
      </c>
    </row>
    <row r="15" spans="1:19" ht="19.5" customHeight="1">
      <c r="A15" s="14">
        <v>15</v>
      </c>
      <c r="B15" s="15" t="s">
        <v>40</v>
      </c>
      <c r="C15" s="29">
        <v>-9</v>
      </c>
      <c r="D15" s="29">
        <v>-7</v>
      </c>
      <c r="E15" s="49">
        <v>7</v>
      </c>
      <c r="F15" s="49">
        <v>-6</v>
      </c>
      <c r="G15" s="29">
        <f>SUM(C15:F15)</f>
        <v>-15</v>
      </c>
      <c r="H15" s="13">
        <v>1</v>
      </c>
      <c r="I15" s="13">
        <v>13</v>
      </c>
      <c r="K15" s="39" t="s">
        <v>501</v>
      </c>
      <c r="L15" s="40" t="s">
        <v>501</v>
      </c>
      <c r="M15" s="41"/>
      <c r="N15" s="42" t="s">
        <v>502</v>
      </c>
      <c r="O15" s="28"/>
      <c r="P15" s="39" t="s">
        <v>501</v>
      </c>
      <c r="Q15" s="40" t="s">
        <v>501</v>
      </c>
      <c r="R15" s="41"/>
      <c r="S15" s="38" t="s">
        <v>502</v>
      </c>
    </row>
    <row r="16" spans="1:19" ht="19.5" customHeight="1">
      <c r="A16" s="14">
        <v>5</v>
      </c>
      <c r="B16" s="15" t="s">
        <v>45</v>
      </c>
      <c r="C16" s="29">
        <v>9</v>
      </c>
      <c r="D16" s="29">
        <v>-9</v>
      </c>
      <c r="E16" s="29">
        <v>-12</v>
      </c>
      <c r="F16" s="29">
        <v>-5</v>
      </c>
      <c r="G16" s="29">
        <f>SUM(C16:F16)</f>
        <v>-17</v>
      </c>
      <c r="H16" s="13">
        <v>1</v>
      </c>
      <c r="I16" s="13">
        <v>14</v>
      </c>
      <c r="K16" s="28"/>
      <c r="L16" s="28"/>
      <c r="M16" s="28"/>
      <c r="N16" s="28"/>
      <c r="O16" s="28"/>
      <c r="P16" s="28"/>
      <c r="Q16" s="28"/>
      <c r="R16" s="28"/>
      <c r="S16" s="28"/>
    </row>
    <row r="17" spans="1:19" ht="19.5" customHeight="1">
      <c r="A17" s="14">
        <v>12</v>
      </c>
      <c r="B17" s="15" t="s">
        <v>44</v>
      </c>
      <c r="C17" s="29">
        <v>-12</v>
      </c>
      <c r="D17" s="29">
        <v>-7</v>
      </c>
      <c r="E17" s="29">
        <v>-7</v>
      </c>
      <c r="F17" s="29">
        <v>-2</v>
      </c>
      <c r="G17" s="29">
        <f>SUM(C17:F17)</f>
        <v>-28</v>
      </c>
      <c r="H17" s="13">
        <v>0</v>
      </c>
      <c r="I17" s="13">
        <v>15</v>
      </c>
      <c r="K17" s="25" t="s">
        <v>132</v>
      </c>
      <c r="L17" s="26"/>
      <c r="M17" s="26"/>
      <c r="N17" s="27"/>
      <c r="O17" s="28"/>
      <c r="P17" s="25" t="s">
        <v>133</v>
      </c>
      <c r="Q17" s="26"/>
      <c r="R17" s="26"/>
      <c r="S17" s="27"/>
    </row>
    <row r="18" spans="1:19" ht="19.5" customHeight="1">
      <c r="A18" s="14"/>
      <c r="B18" s="15"/>
      <c r="C18" s="29"/>
      <c r="D18" s="29"/>
      <c r="E18" s="29"/>
      <c r="F18" s="29"/>
      <c r="G18" s="29">
        <f>SUM(C18:F18)</f>
        <v>0</v>
      </c>
      <c r="H18" s="13"/>
      <c r="I18" s="13"/>
      <c r="K18" s="31" t="s">
        <v>100</v>
      </c>
      <c r="L18" s="31" t="s">
        <v>101</v>
      </c>
      <c r="M18" s="32"/>
      <c r="N18" s="31" t="s">
        <v>102</v>
      </c>
      <c r="O18" s="28"/>
      <c r="P18" s="31" t="s">
        <v>100</v>
      </c>
      <c r="Q18" s="31" t="s">
        <v>101</v>
      </c>
      <c r="R18" s="32"/>
      <c r="S18" s="31" t="s">
        <v>102</v>
      </c>
    </row>
    <row r="19" spans="1:19" ht="19.5" customHeight="1">
      <c r="A19" s="14"/>
      <c r="B19" s="15"/>
      <c r="C19" s="29"/>
      <c r="D19" s="29"/>
      <c r="E19" s="29"/>
      <c r="F19" s="29"/>
      <c r="G19" s="29">
        <f>SUM(C19:F19)</f>
        <v>0</v>
      </c>
      <c r="H19" s="13"/>
      <c r="I19" s="13"/>
      <c r="K19" s="33" t="s">
        <v>111</v>
      </c>
      <c r="L19" s="34" t="s">
        <v>550</v>
      </c>
      <c r="M19" s="35"/>
      <c r="N19" s="38" t="s">
        <v>551</v>
      </c>
      <c r="O19" s="28"/>
      <c r="P19" s="37" t="s">
        <v>298</v>
      </c>
      <c r="Q19" s="14" t="s">
        <v>552</v>
      </c>
      <c r="R19" s="35"/>
      <c r="S19" s="38" t="s">
        <v>553</v>
      </c>
    </row>
    <row r="20" spans="1:19" ht="19.5" customHeight="1">
      <c r="A20" s="14"/>
      <c r="B20" s="15"/>
      <c r="C20" s="29"/>
      <c r="D20" s="29"/>
      <c r="E20" s="29"/>
      <c r="F20" s="29"/>
      <c r="G20" s="29">
        <f>SUM(C20:F20)</f>
        <v>0</v>
      </c>
      <c r="H20" s="13"/>
      <c r="I20" s="13"/>
      <c r="K20" s="37" t="s">
        <v>554</v>
      </c>
      <c r="L20" s="14" t="s">
        <v>555</v>
      </c>
      <c r="M20" s="35"/>
      <c r="N20" s="38" t="s">
        <v>551</v>
      </c>
      <c r="O20" s="28"/>
      <c r="P20" s="37" t="s">
        <v>556</v>
      </c>
      <c r="Q20" s="14" t="s">
        <v>445</v>
      </c>
      <c r="R20" s="35"/>
      <c r="S20" s="38" t="s">
        <v>557</v>
      </c>
    </row>
    <row r="21" spans="1:19" ht="19.5" customHeight="1">
      <c r="A21" s="14"/>
      <c r="B21" s="61"/>
      <c r="C21" s="29"/>
      <c r="D21" s="29"/>
      <c r="E21" s="29"/>
      <c r="F21" s="29"/>
      <c r="G21" s="29">
        <f>SUM(C21:F21)</f>
        <v>0</v>
      </c>
      <c r="H21" s="13"/>
      <c r="I21" s="13"/>
      <c r="K21" s="37" t="s">
        <v>558</v>
      </c>
      <c r="L21" s="14" t="s">
        <v>559</v>
      </c>
      <c r="M21" s="35"/>
      <c r="N21" s="38" t="s">
        <v>560</v>
      </c>
      <c r="O21" s="28"/>
      <c r="P21" s="37" t="s">
        <v>561</v>
      </c>
      <c r="Q21" s="14" t="s">
        <v>562</v>
      </c>
      <c r="R21" s="35"/>
      <c r="S21" s="38" t="s">
        <v>546</v>
      </c>
    </row>
    <row r="22" spans="1:19" ht="19.5" customHeight="1">
      <c r="A22" s="14"/>
      <c r="B22" s="15"/>
      <c r="C22" s="29"/>
      <c r="D22" s="29"/>
      <c r="E22" s="29"/>
      <c r="F22" s="29"/>
      <c r="G22" s="29">
        <f>SUM(C22:F22)</f>
        <v>0</v>
      </c>
      <c r="H22" s="13"/>
      <c r="I22" s="13"/>
      <c r="K22" s="37"/>
      <c r="L22" s="14"/>
      <c r="M22" s="35"/>
      <c r="N22" s="38"/>
      <c r="O22" s="28"/>
      <c r="P22" s="37" t="s">
        <v>501</v>
      </c>
      <c r="Q22" s="14" t="s">
        <v>501</v>
      </c>
      <c r="R22" s="35"/>
      <c r="S22" s="38" t="s">
        <v>502</v>
      </c>
    </row>
    <row r="23" spans="1:19" ht="19.5" customHeight="1">
      <c r="A23" s="14"/>
      <c r="B23" s="15"/>
      <c r="C23" s="29"/>
      <c r="D23" s="29"/>
      <c r="E23" s="29"/>
      <c r="F23" s="49"/>
      <c r="G23" s="29">
        <f>SUM(C23:F23)</f>
        <v>0</v>
      </c>
      <c r="H23" s="13"/>
      <c r="I23" s="13"/>
      <c r="K23" s="37"/>
      <c r="L23" s="14"/>
      <c r="M23" s="35"/>
      <c r="N23" s="38"/>
      <c r="O23" s="28"/>
      <c r="P23" s="37" t="s">
        <v>501</v>
      </c>
      <c r="Q23" s="14" t="s">
        <v>501</v>
      </c>
      <c r="R23" s="35"/>
      <c r="S23" s="38" t="s">
        <v>502</v>
      </c>
    </row>
    <row r="24" spans="1:19" ht="19.5" customHeight="1">
      <c r="A24" s="14"/>
      <c r="B24" s="15"/>
      <c r="C24" s="29"/>
      <c r="D24" s="29"/>
      <c r="E24" s="29"/>
      <c r="F24" s="29"/>
      <c r="G24" s="29">
        <f>SUM(C24:F24)</f>
        <v>0</v>
      </c>
      <c r="H24" s="13"/>
      <c r="I24" s="13"/>
      <c r="K24" s="37"/>
      <c r="L24" s="14"/>
      <c r="M24" s="35"/>
      <c r="N24" s="38"/>
      <c r="O24" s="28"/>
      <c r="P24" s="37" t="s">
        <v>501</v>
      </c>
      <c r="Q24" s="14" t="s">
        <v>501</v>
      </c>
      <c r="R24" s="35"/>
      <c r="S24" s="38" t="s">
        <v>502</v>
      </c>
    </row>
    <row r="25" spans="1:19" ht="19.5" customHeight="1">
      <c r="A25" s="14"/>
      <c r="B25" s="15"/>
      <c r="C25" s="29"/>
      <c r="D25" s="29"/>
      <c r="E25" s="29"/>
      <c r="F25" s="29"/>
      <c r="G25" s="29">
        <f>SUM(C25:F25)</f>
        <v>0</v>
      </c>
      <c r="H25" s="13"/>
      <c r="I25" s="13"/>
      <c r="K25" s="37"/>
      <c r="L25" s="14"/>
      <c r="M25" s="35"/>
      <c r="N25" s="38"/>
      <c r="O25" s="28"/>
      <c r="P25" s="37" t="s">
        <v>501</v>
      </c>
      <c r="Q25" s="14" t="s">
        <v>501</v>
      </c>
      <c r="R25" s="35"/>
      <c r="S25" s="38" t="s">
        <v>502</v>
      </c>
    </row>
    <row r="26" spans="1:19" ht="19.5" customHeight="1">
      <c r="A26" s="14"/>
      <c r="B26" s="15"/>
      <c r="C26" s="29"/>
      <c r="D26" s="29"/>
      <c r="E26" s="29"/>
      <c r="F26" s="29"/>
      <c r="G26" s="29">
        <f>SUM(C26:F26)</f>
        <v>0</v>
      </c>
      <c r="H26" s="13"/>
      <c r="I26" s="13"/>
      <c r="K26" s="37" t="s">
        <v>501</v>
      </c>
      <c r="L26" s="14" t="s">
        <v>501</v>
      </c>
      <c r="M26" s="35"/>
      <c r="N26" s="38" t="s">
        <v>502</v>
      </c>
      <c r="O26" s="28"/>
      <c r="P26" s="37" t="s">
        <v>501</v>
      </c>
      <c r="Q26" s="14" t="s">
        <v>501</v>
      </c>
      <c r="R26" s="35"/>
      <c r="S26" s="38" t="s">
        <v>502</v>
      </c>
    </row>
    <row r="27" spans="1:19" ht="19.5" customHeight="1">
      <c r="A27" s="14"/>
      <c r="B27" s="15"/>
      <c r="C27" s="29"/>
      <c r="D27" s="29"/>
      <c r="E27" s="29"/>
      <c r="F27" s="29"/>
      <c r="G27" s="29">
        <f>SUM(C27:F27)</f>
        <v>0</v>
      </c>
      <c r="H27" s="13"/>
      <c r="I27" s="13"/>
      <c r="J27" s="28"/>
      <c r="K27" s="37" t="s">
        <v>501</v>
      </c>
      <c r="L27" s="14" t="s">
        <v>501</v>
      </c>
      <c r="M27" s="35"/>
      <c r="N27" s="38" t="s">
        <v>502</v>
      </c>
      <c r="O27" s="28"/>
      <c r="P27" s="37" t="s">
        <v>501</v>
      </c>
      <c r="Q27" s="14" t="s">
        <v>501</v>
      </c>
      <c r="R27" s="35"/>
      <c r="S27" s="38" t="s">
        <v>502</v>
      </c>
    </row>
    <row r="28" spans="1:19" ht="19.5" customHeight="1">
      <c r="A28" s="14"/>
      <c r="B28" s="15"/>
      <c r="C28" s="29"/>
      <c r="D28" s="29"/>
      <c r="E28" s="29"/>
      <c r="F28" s="49"/>
      <c r="G28" s="29">
        <f>SUM(C28:F28)</f>
        <v>0</v>
      </c>
      <c r="H28" s="13"/>
      <c r="I28" s="13"/>
      <c r="J28" s="28"/>
      <c r="K28" s="37" t="s">
        <v>501</v>
      </c>
      <c r="L28" s="14" t="s">
        <v>501</v>
      </c>
      <c r="M28" s="35"/>
      <c r="N28" s="38" t="s">
        <v>502</v>
      </c>
      <c r="O28" s="28"/>
      <c r="P28" s="37" t="s">
        <v>501</v>
      </c>
      <c r="Q28" s="14" t="s">
        <v>501</v>
      </c>
      <c r="R28" s="35"/>
      <c r="S28" s="38" t="s">
        <v>502</v>
      </c>
    </row>
    <row r="29" spans="1:19" ht="19.5" customHeight="1">
      <c r="A29" s="14"/>
      <c r="B29" s="15"/>
      <c r="C29" s="29"/>
      <c r="D29" s="29"/>
      <c r="E29" s="29"/>
      <c r="F29" s="29"/>
      <c r="G29" s="29">
        <f>SUM(C29:F29)</f>
        <v>0</v>
      </c>
      <c r="H29" s="13"/>
      <c r="I29" s="13"/>
      <c r="J29" s="28"/>
      <c r="K29" s="37" t="s">
        <v>501</v>
      </c>
      <c r="L29" s="14" t="s">
        <v>501</v>
      </c>
      <c r="M29" s="35"/>
      <c r="N29" s="38" t="s">
        <v>502</v>
      </c>
      <c r="O29" s="28"/>
      <c r="P29" s="37" t="s">
        <v>501</v>
      </c>
      <c r="Q29" s="14" t="s">
        <v>501</v>
      </c>
      <c r="R29" s="35"/>
      <c r="S29" s="38" t="s">
        <v>502</v>
      </c>
    </row>
    <row r="30" spans="1:19" ht="19.5" customHeight="1">
      <c r="A30" s="14"/>
      <c r="B30" s="15"/>
      <c r="C30" s="29"/>
      <c r="D30" s="29"/>
      <c r="E30" s="29"/>
      <c r="F30" s="29"/>
      <c r="G30" s="29">
        <f>SUM(C30:F30)</f>
        <v>0</v>
      </c>
      <c r="H30" s="13"/>
      <c r="I30" s="13"/>
      <c r="J30" s="28"/>
      <c r="K30" s="39" t="s">
        <v>501</v>
      </c>
      <c r="L30" s="40" t="s">
        <v>501</v>
      </c>
      <c r="M30" s="41"/>
      <c r="N30" s="38" t="s">
        <v>502</v>
      </c>
      <c r="O30" s="28"/>
      <c r="P30" s="39" t="s">
        <v>501</v>
      </c>
      <c r="Q30" s="40" t="s">
        <v>501</v>
      </c>
      <c r="R30" s="41"/>
      <c r="S30" s="38" t="s">
        <v>502</v>
      </c>
    </row>
    <row r="31" spans="1:9" ht="20.25">
      <c r="A31" s="14"/>
      <c r="B31" s="15"/>
      <c r="C31" s="29"/>
      <c r="D31" s="29"/>
      <c r="E31" s="29"/>
      <c r="F31" s="29"/>
      <c r="G31" s="29">
        <f>SUM(C31:F31)</f>
        <v>0</v>
      </c>
      <c r="H31" s="13"/>
      <c r="I31" s="13"/>
    </row>
  </sheetData>
  <sheetProtection/>
  <mergeCells count="2">
    <mergeCell ref="A1:B1"/>
    <mergeCell ref="C1:I1"/>
  </mergeCell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&amp;CSeite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S31"/>
  <sheetViews>
    <sheetView zoomScale="75" zoomScaleNormal="75" workbookViewId="0" topLeftCell="A1">
      <selection activeCell="B22" sqref="B22"/>
    </sheetView>
  </sheetViews>
  <sheetFormatPr defaultColWidth="11.421875" defaultRowHeight="12.75"/>
  <cols>
    <col min="1" max="1" width="9.57421875" style="0" customWidth="1"/>
    <col min="2" max="2" width="51.8515625" style="0" customWidth="1"/>
    <col min="3" max="4" width="5.421875" style="0" customWidth="1"/>
    <col min="5" max="5" width="6.00390625" style="0" customWidth="1"/>
    <col min="6" max="6" width="5.421875" style="0" customWidth="1"/>
    <col min="7" max="7" width="6.00390625" style="0" customWidth="1"/>
    <col min="8" max="8" width="8.8515625" style="0" customWidth="1"/>
    <col min="9" max="9" width="9.7109375" style="0" customWidth="1"/>
    <col min="10" max="10" width="5.421875" style="0" customWidth="1"/>
    <col min="11" max="12" width="11.00390625" style="0" customWidth="1"/>
    <col min="13" max="13" width="3.8515625" style="0" customWidth="1"/>
    <col min="14" max="17" width="11.00390625" style="0" customWidth="1"/>
    <col min="18" max="18" width="3.140625" style="0" customWidth="1"/>
    <col min="19" max="16384" width="11.00390625" style="0" customWidth="1"/>
  </cols>
  <sheetData>
    <row r="1" spans="1:19" ht="72.75" customHeight="1">
      <c r="A1" s="5" t="s">
        <v>380</v>
      </c>
      <c r="B1" s="5"/>
      <c r="C1" s="7" t="s">
        <v>30</v>
      </c>
      <c r="D1" s="7"/>
      <c r="E1" s="7"/>
      <c r="F1" s="7"/>
      <c r="G1" s="7"/>
      <c r="H1" s="7"/>
      <c r="I1" s="7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9.5" customHeight="1">
      <c r="A2" s="8" t="s">
        <v>93</v>
      </c>
      <c r="B2" s="9" t="s">
        <v>1</v>
      </c>
      <c r="C2" s="24">
        <v>1</v>
      </c>
      <c r="D2" s="24">
        <v>2</v>
      </c>
      <c r="E2" s="24">
        <v>3</v>
      </c>
      <c r="F2" s="24">
        <v>4</v>
      </c>
      <c r="G2" s="24" t="s">
        <v>94</v>
      </c>
      <c r="H2" s="24" t="s">
        <v>95</v>
      </c>
      <c r="I2" s="24" t="s">
        <v>66</v>
      </c>
      <c r="K2" s="25" t="s">
        <v>98</v>
      </c>
      <c r="L2" s="26"/>
      <c r="M2" s="26"/>
      <c r="N2" s="27"/>
      <c r="O2" s="28"/>
      <c r="P2" s="25" t="s">
        <v>99</v>
      </c>
      <c r="Q2" s="26"/>
      <c r="R2" s="26"/>
      <c r="S2" s="27"/>
    </row>
    <row r="3" spans="1:19" ht="19.5" customHeight="1">
      <c r="A3" s="14">
        <v>11</v>
      </c>
      <c r="B3" s="15" t="s">
        <v>388</v>
      </c>
      <c r="C3" s="29">
        <v>12</v>
      </c>
      <c r="D3" s="29">
        <v>7</v>
      </c>
      <c r="E3" s="29">
        <v>13</v>
      </c>
      <c r="F3" s="29"/>
      <c r="G3" s="29">
        <f>SUM(C3:F3)</f>
        <v>32</v>
      </c>
      <c r="H3" s="13">
        <v>3</v>
      </c>
      <c r="I3" s="13">
        <v>1</v>
      </c>
      <c r="K3" s="31" t="s">
        <v>100</v>
      </c>
      <c r="L3" s="31" t="s">
        <v>101</v>
      </c>
      <c r="M3" s="32"/>
      <c r="N3" s="31" t="s">
        <v>102</v>
      </c>
      <c r="O3" s="28"/>
      <c r="P3" s="31" t="s">
        <v>100</v>
      </c>
      <c r="Q3" s="31" t="s">
        <v>101</v>
      </c>
      <c r="R3" s="32"/>
      <c r="S3" s="31" t="s">
        <v>102</v>
      </c>
    </row>
    <row r="4" spans="1:19" ht="19.5" customHeight="1">
      <c r="A4" s="14">
        <v>5</v>
      </c>
      <c r="B4" s="15" t="s">
        <v>23</v>
      </c>
      <c r="C4" s="29">
        <v>13</v>
      </c>
      <c r="D4" s="29">
        <v>1</v>
      </c>
      <c r="E4" s="29">
        <v>5</v>
      </c>
      <c r="F4" s="29"/>
      <c r="G4" s="29">
        <f>SUM(C4:F4)</f>
        <v>19</v>
      </c>
      <c r="H4" s="13">
        <v>3</v>
      </c>
      <c r="I4" s="13">
        <v>2</v>
      </c>
      <c r="K4" s="33" t="s">
        <v>563</v>
      </c>
      <c r="L4" s="34" t="s">
        <v>564</v>
      </c>
      <c r="M4" s="35"/>
      <c r="N4" s="36" t="s">
        <v>565</v>
      </c>
      <c r="O4" s="28"/>
      <c r="P4" s="33" t="s">
        <v>464</v>
      </c>
      <c r="Q4" s="34" t="s">
        <v>566</v>
      </c>
      <c r="R4" s="35"/>
      <c r="S4" s="38" t="s">
        <v>553</v>
      </c>
    </row>
    <row r="5" spans="1:19" ht="19.5" customHeight="1">
      <c r="A5" s="14">
        <v>3</v>
      </c>
      <c r="B5" s="15" t="s">
        <v>31</v>
      </c>
      <c r="C5" s="29">
        <v>8</v>
      </c>
      <c r="D5" s="29">
        <v>1</v>
      </c>
      <c r="E5" s="29">
        <v>10</v>
      </c>
      <c r="F5" s="29"/>
      <c r="G5" s="29">
        <f>SUM(C5:F5)</f>
        <v>19</v>
      </c>
      <c r="H5" s="13">
        <v>3</v>
      </c>
      <c r="I5" s="13">
        <v>2</v>
      </c>
      <c r="K5" s="37" t="s">
        <v>259</v>
      </c>
      <c r="L5" s="14" t="s">
        <v>152</v>
      </c>
      <c r="M5" s="35"/>
      <c r="N5" s="38" t="s">
        <v>567</v>
      </c>
      <c r="O5" s="28"/>
      <c r="P5" s="37" t="s">
        <v>568</v>
      </c>
      <c r="Q5" s="14" t="s">
        <v>569</v>
      </c>
      <c r="R5" s="35"/>
      <c r="S5" s="38" t="s">
        <v>567</v>
      </c>
    </row>
    <row r="6" spans="1:19" ht="19.5" customHeight="1">
      <c r="A6" s="14">
        <v>13</v>
      </c>
      <c r="B6" s="15" t="s">
        <v>17</v>
      </c>
      <c r="C6" s="29">
        <v>2</v>
      </c>
      <c r="D6" s="29">
        <v>7</v>
      </c>
      <c r="E6" s="29">
        <v>7</v>
      </c>
      <c r="F6" s="29"/>
      <c r="G6" s="29">
        <f>SUM(C6:F6)</f>
        <v>16</v>
      </c>
      <c r="H6" s="13">
        <v>3</v>
      </c>
      <c r="I6" s="13">
        <v>4</v>
      </c>
      <c r="K6" s="37" t="s">
        <v>512</v>
      </c>
      <c r="L6" s="14" t="s">
        <v>570</v>
      </c>
      <c r="M6" s="35"/>
      <c r="N6" s="38" t="s">
        <v>546</v>
      </c>
      <c r="O6" s="28"/>
      <c r="P6" s="37" t="s">
        <v>571</v>
      </c>
      <c r="Q6" s="14" t="s">
        <v>189</v>
      </c>
      <c r="R6" s="35"/>
      <c r="S6" s="38" t="s">
        <v>572</v>
      </c>
    </row>
    <row r="7" spans="1:19" ht="19.5" customHeight="1">
      <c r="A7" s="14">
        <v>18</v>
      </c>
      <c r="B7" s="15" t="s">
        <v>35</v>
      </c>
      <c r="C7" s="29">
        <v>3</v>
      </c>
      <c r="D7" s="29">
        <v>4</v>
      </c>
      <c r="E7" s="29">
        <v>9</v>
      </c>
      <c r="F7" s="29"/>
      <c r="G7" s="29">
        <f>SUM(C7:F7)</f>
        <v>16</v>
      </c>
      <c r="H7" s="13">
        <v>3</v>
      </c>
      <c r="I7" s="13">
        <v>4</v>
      </c>
      <c r="K7" s="37" t="s">
        <v>217</v>
      </c>
      <c r="L7" s="14" t="s">
        <v>573</v>
      </c>
      <c r="M7" s="35"/>
      <c r="N7" s="38" t="s">
        <v>574</v>
      </c>
      <c r="O7" s="28"/>
      <c r="P7" s="37" t="s">
        <v>575</v>
      </c>
      <c r="Q7" s="14" t="s">
        <v>365</v>
      </c>
      <c r="R7" s="35"/>
      <c r="S7" s="38" t="s">
        <v>549</v>
      </c>
    </row>
    <row r="8" spans="1:19" ht="19.5" customHeight="1">
      <c r="A8" s="14">
        <v>15</v>
      </c>
      <c r="B8" s="15" t="s">
        <v>15</v>
      </c>
      <c r="C8" s="29">
        <v>8</v>
      </c>
      <c r="D8" s="29">
        <v>1</v>
      </c>
      <c r="E8" s="29">
        <v>5</v>
      </c>
      <c r="F8" s="29"/>
      <c r="G8" s="29">
        <f>SUM(C8:F8)</f>
        <v>14</v>
      </c>
      <c r="H8" s="13">
        <v>3</v>
      </c>
      <c r="I8" s="13">
        <v>6</v>
      </c>
      <c r="K8" s="37" t="s">
        <v>218</v>
      </c>
      <c r="L8" s="14" t="s">
        <v>576</v>
      </c>
      <c r="M8" s="35"/>
      <c r="N8" s="38" t="s">
        <v>572</v>
      </c>
      <c r="O8" s="28"/>
      <c r="P8" s="37" t="s">
        <v>550</v>
      </c>
      <c r="Q8" s="14" t="s">
        <v>577</v>
      </c>
      <c r="R8" s="35"/>
      <c r="S8" s="38" t="s">
        <v>578</v>
      </c>
    </row>
    <row r="9" spans="1:19" ht="19.5" customHeight="1">
      <c r="A9" s="14">
        <v>22</v>
      </c>
      <c r="B9" s="15" t="s">
        <v>40</v>
      </c>
      <c r="C9" s="29">
        <v>13</v>
      </c>
      <c r="D9" s="29">
        <v>-4</v>
      </c>
      <c r="E9" s="29">
        <v>8</v>
      </c>
      <c r="F9" s="29"/>
      <c r="G9" s="29">
        <f>SUM(C9:F9)</f>
        <v>17</v>
      </c>
      <c r="H9" s="13">
        <v>2</v>
      </c>
      <c r="I9" s="13">
        <v>7</v>
      </c>
      <c r="K9" s="37" t="s">
        <v>579</v>
      </c>
      <c r="L9" s="14" t="s">
        <v>580</v>
      </c>
      <c r="M9" s="35"/>
      <c r="N9" s="38" t="s">
        <v>574</v>
      </c>
      <c r="O9" s="28"/>
      <c r="P9" s="37" t="s">
        <v>581</v>
      </c>
      <c r="Q9" s="14" t="s">
        <v>161</v>
      </c>
      <c r="R9" s="35"/>
      <c r="S9" s="38" t="s">
        <v>551</v>
      </c>
    </row>
    <row r="10" spans="1:19" ht="19.5" customHeight="1">
      <c r="A10" s="34">
        <v>1</v>
      </c>
      <c r="B10" s="15" t="s">
        <v>90</v>
      </c>
      <c r="C10" s="29">
        <v>10</v>
      </c>
      <c r="D10" s="29">
        <v>-1</v>
      </c>
      <c r="E10" s="29">
        <v>7</v>
      </c>
      <c r="F10" s="29"/>
      <c r="G10" s="29">
        <f>SUM(C10:F10)</f>
        <v>16</v>
      </c>
      <c r="H10" s="13">
        <v>2</v>
      </c>
      <c r="I10" s="13">
        <v>8</v>
      </c>
      <c r="K10" s="37" t="s">
        <v>501</v>
      </c>
      <c r="L10" s="14" t="s">
        <v>501</v>
      </c>
      <c r="M10" s="35"/>
      <c r="N10" s="38" t="s">
        <v>502</v>
      </c>
      <c r="O10" s="28"/>
      <c r="P10" s="37" t="s">
        <v>582</v>
      </c>
      <c r="Q10" s="14" t="s">
        <v>415</v>
      </c>
      <c r="R10" s="35"/>
      <c r="S10" s="38" t="s">
        <v>565</v>
      </c>
    </row>
    <row r="11" spans="1:19" ht="19.5" customHeight="1">
      <c r="A11" s="14">
        <v>10</v>
      </c>
      <c r="B11" s="15" t="s">
        <v>8</v>
      </c>
      <c r="C11" s="29">
        <v>13</v>
      </c>
      <c r="D11" s="29">
        <v>-7</v>
      </c>
      <c r="E11" s="29">
        <v>10</v>
      </c>
      <c r="F11" s="49"/>
      <c r="G11" s="29">
        <f>SUM(C11:F11)</f>
        <v>16</v>
      </c>
      <c r="H11" s="13">
        <v>2</v>
      </c>
      <c r="I11" s="13">
        <v>8</v>
      </c>
      <c r="K11" s="37" t="s">
        <v>501</v>
      </c>
      <c r="L11" s="14" t="s">
        <v>501</v>
      </c>
      <c r="M11" s="35"/>
      <c r="N11" s="38" t="s">
        <v>502</v>
      </c>
      <c r="O11" s="28"/>
      <c r="P11" s="37" t="s">
        <v>501</v>
      </c>
      <c r="Q11" s="14" t="s">
        <v>501</v>
      </c>
      <c r="R11" s="35"/>
      <c r="S11" s="38" t="s">
        <v>502</v>
      </c>
    </row>
    <row r="12" spans="1:19" ht="19.5" customHeight="1">
      <c r="A12" s="14">
        <v>21</v>
      </c>
      <c r="B12" s="15" t="s">
        <v>16</v>
      </c>
      <c r="C12" s="29">
        <v>10</v>
      </c>
      <c r="D12" s="29">
        <v>-1</v>
      </c>
      <c r="E12" s="29">
        <v>3</v>
      </c>
      <c r="F12" s="29"/>
      <c r="G12" s="29">
        <f>SUM(C12:F12)</f>
        <v>12</v>
      </c>
      <c r="H12" s="13">
        <v>2</v>
      </c>
      <c r="I12" s="13">
        <v>10</v>
      </c>
      <c r="K12" s="37" t="s">
        <v>501</v>
      </c>
      <c r="L12" s="14" t="s">
        <v>501</v>
      </c>
      <c r="M12" s="35"/>
      <c r="N12" s="38" t="s">
        <v>502</v>
      </c>
      <c r="O12" s="28"/>
      <c r="P12" s="37" t="s">
        <v>501</v>
      </c>
      <c r="Q12" s="14" t="s">
        <v>501</v>
      </c>
      <c r="R12" s="35"/>
      <c r="S12" s="38" t="s">
        <v>502</v>
      </c>
    </row>
    <row r="13" spans="1:19" ht="19.5" customHeight="1">
      <c r="A13" s="14">
        <v>6</v>
      </c>
      <c r="B13" s="15" t="s">
        <v>392</v>
      </c>
      <c r="C13" s="29">
        <v>12</v>
      </c>
      <c r="D13" s="29">
        <v>2</v>
      </c>
      <c r="E13" s="29">
        <v>-8</v>
      </c>
      <c r="F13" s="49"/>
      <c r="G13" s="29">
        <f>SUM(C13:F13)</f>
        <v>6</v>
      </c>
      <c r="H13" s="13">
        <v>2</v>
      </c>
      <c r="I13" s="13">
        <v>11</v>
      </c>
      <c r="K13" s="37" t="s">
        <v>501</v>
      </c>
      <c r="L13" s="14" t="s">
        <v>501</v>
      </c>
      <c r="M13" s="35"/>
      <c r="N13" s="38" t="s">
        <v>502</v>
      </c>
      <c r="O13" s="28"/>
      <c r="P13" s="37" t="s">
        <v>501</v>
      </c>
      <c r="Q13" s="14" t="s">
        <v>501</v>
      </c>
      <c r="R13" s="35"/>
      <c r="S13" s="38" t="s">
        <v>502</v>
      </c>
    </row>
    <row r="14" spans="1:19" ht="19.5" customHeight="1">
      <c r="A14" s="14">
        <v>17</v>
      </c>
      <c r="B14" s="15" t="s">
        <v>397</v>
      </c>
      <c r="C14" s="29">
        <v>12</v>
      </c>
      <c r="D14" s="29">
        <v>-1</v>
      </c>
      <c r="E14" s="29">
        <v>9</v>
      </c>
      <c r="F14" s="29"/>
      <c r="G14" s="29">
        <v>0</v>
      </c>
      <c r="H14" s="13">
        <v>2</v>
      </c>
      <c r="I14" s="13">
        <v>12</v>
      </c>
      <c r="K14" s="37" t="s">
        <v>501</v>
      </c>
      <c r="L14" s="14" t="s">
        <v>501</v>
      </c>
      <c r="M14" s="35"/>
      <c r="N14" s="38" t="s">
        <v>502</v>
      </c>
      <c r="O14" s="28"/>
      <c r="P14" s="37" t="s">
        <v>501</v>
      </c>
      <c r="Q14" s="14" t="s">
        <v>501</v>
      </c>
      <c r="R14" s="35"/>
      <c r="S14" s="38" t="s">
        <v>502</v>
      </c>
    </row>
    <row r="15" spans="1:19" ht="19.5" customHeight="1">
      <c r="A15" s="14">
        <v>23</v>
      </c>
      <c r="B15" s="15" t="s">
        <v>34</v>
      </c>
      <c r="C15" s="29">
        <v>-12</v>
      </c>
      <c r="D15" s="29">
        <v>1</v>
      </c>
      <c r="E15" s="29">
        <v>10</v>
      </c>
      <c r="F15" s="29"/>
      <c r="G15" s="29">
        <f>SUM(C15:F15)</f>
        <v>-1</v>
      </c>
      <c r="H15" s="13">
        <v>2</v>
      </c>
      <c r="I15" s="13">
        <v>13</v>
      </c>
      <c r="K15" s="39" t="s">
        <v>501</v>
      </c>
      <c r="L15" s="40" t="s">
        <v>501</v>
      </c>
      <c r="M15" s="41"/>
      <c r="N15" s="42" t="s">
        <v>502</v>
      </c>
      <c r="O15" s="28"/>
      <c r="P15" s="39" t="s">
        <v>501</v>
      </c>
      <c r="Q15" s="40" t="s">
        <v>501</v>
      </c>
      <c r="R15" s="41"/>
      <c r="S15" s="38" t="s">
        <v>502</v>
      </c>
    </row>
    <row r="16" spans="1:19" ht="19.5" customHeight="1">
      <c r="A16" s="14">
        <v>4</v>
      </c>
      <c r="B16" s="15" t="s">
        <v>399</v>
      </c>
      <c r="C16" s="29">
        <v>2</v>
      </c>
      <c r="D16" s="29">
        <v>1</v>
      </c>
      <c r="E16" s="29">
        <v>-9</v>
      </c>
      <c r="F16" s="29"/>
      <c r="G16" s="29">
        <f>SUM(C16:F16)</f>
        <v>-6</v>
      </c>
      <c r="H16" s="13">
        <v>2</v>
      </c>
      <c r="I16" s="13">
        <v>14</v>
      </c>
      <c r="K16" s="28"/>
      <c r="L16" s="28"/>
      <c r="M16" s="28"/>
      <c r="N16" s="28"/>
      <c r="O16" s="28"/>
      <c r="P16" s="28"/>
      <c r="Q16" s="28"/>
      <c r="R16" s="28"/>
      <c r="S16" s="28"/>
    </row>
    <row r="17" spans="1:19" ht="19.5" customHeight="1">
      <c r="A17" s="14">
        <v>12</v>
      </c>
      <c r="B17" s="15" t="s">
        <v>390</v>
      </c>
      <c r="C17" s="29">
        <v>-12</v>
      </c>
      <c r="D17" s="29">
        <v>-2</v>
      </c>
      <c r="E17" s="49">
        <v>13</v>
      </c>
      <c r="F17" s="49"/>
      <c r="G17" s="29">
        <f>SUM(C17:F17)</f>
        <v>-1</v>
      </c>
      <c r="H17" s="13">
        <v>1</v>
      </c>
      <c r="I17" s="13">
        <v>15</v>
      </c>
      <c r="K17" s="25" t="s">
        <v>132</v>
      </c>
      <c r="L17" s="26"/>
      <c r="M17" s="26"/>
      <c r="N17" s="27"/>
      <c r="O17" s="28"/>
      <c r="P17" s="25" t="s">
        <v>133</v>
      </c>
      <c r="Q17" s="26"/>
      <c r="R17" s="26"/>
      <c r="S17" s="27"/>
    </row>
    <row r="18" spans="1:19" ht="19.5" customHeight="1">
      <c r="A18" s="14">
        <v>25</v>
      </c>
      <c r="B18" s="15" t="s">
        <v>29</v>
      </c>
      <c r="C18" s="29">
        <v>-13</v>
      </c>
      <c r="D18" s="29">
        <v>13</v>
      </c>
      <c r="E18" s="29">
        <v>-3</v>
      </c>
      <c r="F18" s="29"/>
      <c r="G18" s="29">
        <f>SUM(C18:F18)</f>
        <v>-3</v>
      </c>
      <c r="H18" s="13">
        <v>1</v>
      </c>
      <c r="I18" s="13">
        <v>16</v>
      </c>
      <c r="K18" s="31" t="s">
        <v>100</v>
      </c>
      <c r="L18" s="31" t="s">
        <v>101</v>
      </c>
      <c r="M18" s="32"/>
      <c r="N18" s="31" t="s">
        <v>102</v>
      </c>
      <c r="O18" s="28"/>
      <c r="P18" s="31" t="s">
        <v>100</v>
      </c>
      <c r="Q18" s="31" t="s">
        <v>101</v>
      </c>
      <c r="R18" s="32"/>
      <c r="S18" s="31" t="s">
        <v>102</v>
      </c>
    </row>
    <row r="19" spans="1:19" ht="19.5" customHeight="1">
      <c r="A19" s="14">
        <v>20</v>
      </c>
      <c r="B19" s="15" t="s">
        <v>44</v>
      </c>
      <c r="C19" s="29">
        <v>-2</v>
      </c>
      <c r="D19" s="29">
        <v>1</v>
      </c>
      <c r="E19" s="29">
        <v>-3</v>
      </c>
      <c r="F19" s="29"/>
      <c r="G19" s="29">
        <f>SUM(C19:F19)</f>
        <v>-4</v>
      </c>
      <c r="H19" s="13">
        <v>1</v>
      </c>
      <c r="I19" s="13">
        <v>17</v>
      </c>
      <c r="K19" s="33" t="s">
        <v>583</v>
      </c>
      <c r="L19" s="34" t="s">
        <v>542</v>
      </c>
      <c r="M19" s="35"/>
      <c r="N19" s="38" t="s">
        <v>546</v>
      </c>
      <c r="O19" s="28"/>
      <c r="P19" s="37" t="s">
        <v>501</v>
      </c>
      <c r="Q19" s="14" t="s">
        <v>501</v>
      </c>
      <c r="R19" s="35"/>
      <c r="S19" s="38" t="s">
        <v>502</v>
      </c>
    </row>
    <row r="20" spans="1:19" ht="19.5" customHeight="1">
      <c r="A20" s="14">
        <v>19</v>
      </c>
      <c r="B20" s="15" t="s">
        <v>9</v>
      </c>
      <c r="C20" s="29">
        <v>-8</v>
      </c>
      <c r="D20" s="29">
        <v>13</v>
      </c>
      <c r="E20" s="29">
        <v>-10</v>
      </c>
      <c r="F20" s="29"/>
      <c r="G20" s="29">
        <f>SUM(C20:F20)</f>
        <v>-5</v>
      </c>
      <c r="H20" s="13">
        <v>1</v>
      </c>
      <c r="I20" s="13">
        <v>18</v>
      </c>
      <c r="K20" s="37" t="s">
        <v>370</v>
      </c>
      <c r="L20" s="14" t="s">
        <v>584</v>
      </c>
      <c r="M20" s="35"/>
      <c r="N20" s="38" t="s">
        <v>585</v>
      </c>
      <c r="O20" s="28"/>
      <c r="P20" s="37" t="s">
        <v>501</v>
      </c>
      <c r="Q20" s="14" t="s">
        <v>501</v>
      </c>
      <c r="R20" s="35"/>
      <c r="S20" s="38" t="s">
        <v>502</v>
      </c>
    </row>
    <row r="21" spans="1:19" ht="19.5" customHeight="1">
      <c r="A21" s="14">
        <v>8</v>
      </c>
      <c r="B21" s="61" t="s">
        <v>305</v>
      </c>
      <c r="C21" s="29">
        <v>3</v>
      </c>
      <c r="D21" s="29">
        <v>-2</v>
      </c>
      <c r="E21" s="29">
        <v>-7</v>
      </c>
      <c r="F21" s="29"/>
      <c r="G21" s="29">
        <f>SUM(C21:F21)</f>
        <v>-6</v>
      </c>
      <c r="H21" s="13">
        <v>1</v>
      </c>
      <c r="I21" s="13">
        <v>19</v>
      </c>
      <c r="K21" s="37" t="s">
        <v>313</v>
      </c>
      <c r="L21" s="14" t="s">
        <v>586</v>
      </c>
      <c r="M21" s="35"/>
      <c r="N21" s="38" t="s">
        <v>587</v>
      </c>
      <c r="O21" s="28"/>
      <c r="P21" s="37" t="s">
        <v>501</v>
      </c>
      <c r="Q21" s="14" t="s">
        <v>501</v>
      </c>
      <c r="R21" s="35"/>
      <c r="S21" s="38" t="s">
        <v>502</v>
      </c>
    </row>
    <row r="22" spans="1:19" ht="19.5" customHeight="1">
      <c r="A22" s="14">
        <v>24</v>
      </c>
      <c r="B22" s="15" t="s">
        <v>20</v>
      </c>
      <c r="C22" s="29">
        <v>-10</v>
      </c>
      <c r="D22" s="29">
        <v>-7</v>
      </c>
      <c r="E22" s="29">
        <v>8</v>
      </c>
      <c r="F22" s="29"/>
      <c r="G22" s="29">
        <f>SUM(C22:F22)</f>
        <v>-9</v>
      </c>
      <c r="H22" s="13">
        <v>1</v>
      </c>
      <c r="I22" s="13">
        <v>20</v>
      </c>
      <c r="K22" s="37" t="s">
        <v>588</v>
      </c>
      <c r="L22" s="14" t="s">
        <v>457</v>
      </c>
      <c r="M22" s="35"/>
      <c r="N22" s="38" t="s">
        <v>578</v>
      </c>
      <c r="O22" s="28"/>
      <c r="P22" s="37" t="s">
        <v>501</v>
      </c>
      <c r="Q22" s="14" t="s">
        <v>501</v>
      </c>
      <c r="R22" s="35"/>
      <c r="S22" s="38" t="s">
        <v>502</v>
      </c>
    </row>
    <row r="23" spans="1:19" ht="19.5" customHeight="1">
      <c r="A23" s="14">
        <v>16</v>
      </c>
      <c r="B23" s="15" t="s">
        <v>46</v>
      </c>
      <c r="C23" s="29">
        <v>-3</v>
      </c>
      <c r="D23" s="29">
        <v>4</v>
      </c>
      <c r="E23" s="29">
        <v>-10</v>
      </c>
      <c r="F23" s="49"/>
      <c r="G23" s="29">
        <f>SUM(C23:F23)</f>
        <v>-9</v>
      </c>
      <c r="H23" s="13">
        <v>1</v>
      </c>
      <c r="I23" s="13">
        <v>20</v>
      </c>
      <c r="K23" s="37" t="s">
        <v>589</v>
      </c>
      <c r="L23" s="14" t="s">
        <v>471</v>
      </c>
      <c r="M23" s="35"/>
      <c r="N23" s="38" t="s">
        <v>572</v>
      </c>
      <c r="O23" s="28"/>
      <c r="P23" s="37" t="s">
        <v>501</v>
      </c>
      <c r="Q23" s="14" t="s">
        <v>501</v>
      </c>
      <c r="R23" s="35"/>
      <c r="S23" s="38" t="s">
        <v>502</v>
      </c>
    </row>
    <row r="24" spans="1:19" ht="19.5" customHeight="1">
      <c r="A24" s="14">
        <v>26</v>
      </c>
      <c r="B24" s="15" t="s">
        <v>52</v>
      </c>
      <c r="C24" s="29">
        <v>-12</v>
      </c>
      <c r="D24" s="29">
        <v>2</v>
      </c>
      <c r="E24" s="29">
        <v>-9</v>
      </c>
      <c r="F24" s="29"/>
      <c r="G24" s="29">
        <f>SUM(C24:F24)</f>
        <v>-19</v>
      </c>
      <c r="H24" s="13">
        <v>1</v>
      </c>
      <c r="I24" s="13">
        <v>22</v>
      </c>
      <c r="K24" s="37" t="s">
        <v>158</v>
      </c>
      <c r="L24" s="14" t="s">
        <v>590</v>
      </c>
      <c r="M24" s="35"/>
      <c r="N24" s="38" t="s">
        <v>591</v>
      </c>
      <c r="O24" s="28"/>
      <c r="P24" s="37" t="s">
        <v>501</v>
      </c>
      <c r="Q24" s="14" t="s">
        <v>501</v>
      </c>
      <c r="R24" s="35"/>
      <c r="S24" s="38" t="s">
        <v>502</v>
      </c>
    </row>
    <row r="25" spans="1:19" ht="19.5" customHeight="1">
      <c r="A25" s="14">
        <v>2</v>
      </c>
      <c r="B25" s="15" t="s">
        <v>387</v>
      </c>
      <c r="C25" s="29">
        <v>-10</v>
      </c>
      <c r="D25" s="29">
        <v>-13</v>
      </c>
      <c r="E25" s="29">
        <v>3</v>
      </c>
      <c r="F25" s="29"/>
      <c r="G25" s="29">
        <f>SUM(C25:F25)</f>
        <v>-20</v>
      </c>
      <c r="H25" s="13">
        <v>1</v>
      </c>
      <c r="I25" s="13">
        <v>23</v>
      </c>
      <c r="K25" s="37" t="s">
        <v>592</v>
      </c>
      <c r="L25" s="14" t="s">
        <v>593</v>
      </c>
      <c r="M25" s="35"/>
      <c r="N25" s="38" t="s">
        <v>587</v>
      </c>
      <c r="O25" s="28"/>
      <c r="P25" s="37" t="s">
        <v>501</v>
      </c>
      <c r="Q25" s="14" t="s">
        <v>501</v>
      </c>
      <c r="R25" s="35"/>
      <c r="S25" s="38" t="s">
        <v>502</v>
      </c>
    </row>
    <row r="26" spans="1:19" ht="19.5" customHeight="1">
      <c r="A26" s="14">
        <v>7</v>
      </c>
      <c r="B26" s="15" t="s">
        <v>27</v>
      </c>
      <c r="C26" s="29">
        <v>-2</v>
      </c>
      <c r="D26" s="29">
        <v>-4</v>
      </c>
      <c r="E26" s="29">
        <v>-5</v>
      </c>
      <c r="F26" s="29"/>
      <c r="G26" s="29">
        <f>SUM(C26:F26)</f>
        <v>-11</v>
      </c>
      <c r="H26" s="13">
        <v>0</v>
      </c>
      <c r="I26" s="13">
        <v>24</v>
      </c>
      <c r="K26" s="37" t="s">
        <v>501</v>
      </c>
      <c r="L26" s="14" t="s">
        <v>501</v>
      </c>
      <c r="M26" s="35"/>
      <c r="N26" s="38" t="s">
        <v>502</v>
      </c>
      <c r="O26" s="28"/>
      <c r="P26" s="37" t="s">
        <v>501</v>
      </c>
      <c r="Q26" s="14" t="s">
        <v>501</v>
      </c>
      <c r="R26" s="35"/>
      <c r="S26" s="38" t="s">
        <v>502</v>
      </c>
    </row>
    <row r="27" spans="1:19" ht="19.5" customHeight="1">
      <c r="A27" s="14">
        <v>27</v>
      </c>
      <c r="B27" s="15" t="s">
        <v>54</v>
      </c>
      <c r="C27" s="29">
        <v>-3</v>
      </c>
      <c r="D27" s="29">
        <v>-1</v>
      </c>
      <c r="E27" s="29">
        <v>-13</v>
      </c>
      <c r="F27" s="29"/>
      <c r="G27" s="29">
        <f>SUM(C27:F27)</f>
        <v>-17</v>
      </c>
      <c r="H27" s="13">
        <v>0</v>
      </c>
      <c r="I27" s="13">
        <v>25</v>
      </c>
      <c r="J27" s="28"/>
      <c r="K27" s="37" t="s">
        <v>501</v>
      </c>
      <c r="L27" s="14" t="s">
        <v>501</v>
      </c>
      <c r="M27" s="35"/>
      <c r="N27" s="38" t="s">
        <v>502</v>
      </c>
      <c r="O27" s="28"/>
      <c r="P27" s="37" t="s">
        <v>501</v>
      </c>
      <c r="Q27" s="14" t="s">
        <v>501</v>
      </c>
      <c r="R27" s="35"/>
      <c r="S27" s="38" t="s">
        <v>502</v>
      </c>
    </row>
    <row r="28" spans="1:19" ht="19.5" customHeight="1">
      <c r="A28" s="14">
        <v>14</v>
      </c>
      <c r="B28" s="15" t="s">
        <v>30</v>
      </c>
      <c r="C28" s="29">
        <v>-13</v>
      </c>
      <c r="D28" s="29">
        <v>-1</v>
      </c>
      <c r="E28" s="29">
        <v>-13</v>
      </c>
      <c r="F28" s="49"/>
      <c r="G28" s="29">
        <f>SUM(C28:F28)</f>
        <v>-27</v>
      </c>
      <c r="H28" s="13">
        <v>0</v>
      </c>
      <c r="I28" s="13">
        <v>26</v>
      </c>
      <c r="J28" s="28"/>
      <c r="K28" s="37" t="s">
        <v>501</v>
      </c>
      <c r="L28" s="14" t="s">
        <v>501</v>
      </c>
      <c r="M28" s="35"/>
      <c r="N28" s="38" t="s">
        <v>502</v>
      </c>
      <c r="O28" s="28"/>
      <c r="P28" s="37" t="s">
        <v>501</v>
      </c>
      <c r="Q28" s="14" t="s">
        <v>501</v>
      </c>
      <c r="R28" s="35"/>
      <c r="S28" s="38" t="s">
        <v>502</v>
      </c>
    </row>
    <row r="29" spans="1:19" ht="19.5" customHeight="1">
      <c r="A29" s="14">
        <v>9</v>
      </c>
      <c r="B29" s="15" t="s">
        <v>36</v>
      </c>
      <c r="C29" s="29">
        <v>-8</v>
      </c>
      <c r="D29" s="29">
        <v>-13</v>
      </c>
      <c r="E29" s="29">
        <v>-7</v>
      </c>
      <c r="F29" s="29"/>
      <c r="G29" s="29">
        <f>SUM(C29:F29)</f>
        <v>-28</v>
      </c>
      <c r="H29" s="13">
        <v>0</v>
      </c>
      <c r="I29" s="13">
        <v>27</v>
      </c>
      <c r="J29" s="28"/>
      <c r="K29" s="37" t="s">
        <v>501</v>
      </c>
      <c r="L29" s="14" t="s">
        <v>501</v>
      </c>
      <c r="M29" s="35"/>
      <c r="N29" s="38" t="s">
        <v>502</v>
      </c>
      <c r="O29" s="28"/>
      <c r="P29" s="37" t="s">
        <v>501</v>
      </c>
      <c r="Q29" s="14" t="s">
        <v>501</v>
      </c>
      <c r="R29" s="35"/>
      <c r="S29" s="38" t="s">
        <v>502</v>
      </c>
    </row>
    <row r="30" spans="1:19" ht="19.5" customHeight="1">
      <c r="A30" s="14">
        <v>29</v>
      </c>
      <c r="B30" s="15" t="s">
        <v>393</v>
      </c>
      <c r="C30" s="29" t="s">
        <v>85</v>
      </c>
      <c r="D30" s="29">
        <v>-1</v>
      </c>
      <c r="E30" s="29">
        <v>-5</v>
      </c>
      <c r="F30" s="29"/>
      <c r="G30" s="29">
        <f>SUM(C30:F30)</f>
        <v>-6</v>
      </c>
      <c r="H30" s="13">
        <v>0</v>
      </c>
      <c r="I30" s="13">
        <v>28</v>
      </c>
      <c r="J30" s="28"/>
      <c r="K30" s="39" t="s">
        <v>501</v>
      </c>
      <c r="L30" s="40" t="s">
        <v>501</v>
      </c>
      <c r="M30" s="41"/>
      <c r="N30" s="38" t="s">
        <v>502</v>
      </c>
      <c r="O30" s="28"/>
      <c r="P30" s="39" t="s">
        <v>501</v>
      </c>
      <c r="Q30" s="40" t="s">
        <v>501</v>
      </c>
      <c r="R30" s="41"/>
      <c r="S30" s="38" t="s">
        <v>502</v>
      </c>
    </row>
    <row r="31" spans="1:9" ht="20.25">
      <c r="A31" s="14">
        <v>28</v>
      </c>
      <c r="B31" s="15" t="s">
        <v>394</v>
      </c>
      <c r="C31" s="29" t="s">
        <v>85</v>
      </c>
      <c r="D31" s="29">
        <v>-1</v>
      </c>
      <c r="E31" s="29">
        <v>-8</v>
      </c>
      <c r="F31" s="29"/>
      <c r="G31" s="29">
        <f>SUM(C31:F31)</f>
        <v>-9</v>
      </c>
      <c r="H31" s="13">
        <v>0</v>
      </c>
      <c r="I31" s="13">
        <v>29</v>
      </c>
    </row>
  </sheetData>
  <sheetProtection/>
  <mergeCells count="2">
    <mergeCell ref="A1:B1"/>
    <mergeCell ref="C1:I1"/>
  </mergeCell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&amp;CSeite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zoomScale="75" zoomScaleNormal="75" workbookViewId="0" topLeftCell="A1">
      <selection activeCell="L42" sqref="L42"/>
    </sheetView>
  </sheetViews>
  <sheetFormatPr defaultColWidth="11.421875" defaultRowHeight="12.75"/>
  <cols>
    <col min="1" max="1" width="9.57421875" style="0" customWidth="1"/>
    <col min="2" max="2" width="51.8515625" style="0" customWidth="1"/>
    <col min="3" max="4" width="5.421875" style="0" customWidth="1"/>
    <col min="5" max="5" width="6.00390625" style="0" customWidth="1"/>
    <col min="6" max="6" width="5.421875" style="0" customWidth="1"/>
    <col min="7" max="7" width="6.00390625" style="0" customWidth="1"/>
    <col min="8" max="8" width="8.8515625" style="0" customWidth="1"/>
    <col min="9" max="9" width="9.7109375" style="0" customWidth="1"/>
    <col min="10" max="10" width="5.421875" style="0" customWidth="1"/>
    <col min="11" max="12" width="11.00390625" style="0" customWidth="1"/>
    <col min="13" max="13" width="3.8515625" style="0" customWidth="1"/>
    <col min="14" max="17" width="11.00390625" style="0" customWidth="1"/>
    <col min="18" max="18" width="3.140625" style="0" customWidth="1"/>
    <col min="19" max="16384" width="11.00390625" style="0" customWidth="1"/>
  </cols>
  <sheetData>
    <row r="1" spans="1:19" ht="72.75" customHeight="1">
      <c r="A1" s="5" t="s">
        <v>380</v>
      </c>
      <c r="B1" s="5"/>
      <c r="C1" s="7" t="s">
        <v>68</v>
      </c>
      <c r="D1" s="7"/>
      <c r="E1" s="7"/>
      <c r="F1" s="7"/>
      <c r="G1" s="7"/>
      <c r="H1" s="7"/>
      <c r="I1" s="7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9.5" customHeight="1">
      <c r="A2" s="8" t="s">
        <v>93</v>
      </c>
      <c r="B2" s="9" t="s">
        <v>1</v>
      </c>
      <c r="C2" s="24">
        <v>1</v>
      </c>
      <c r="D2" s="24">
        <v>2</v>
      </c>
      <c r="E2" s="24">
        <v>3</v>
      </c>
      <c r="F2" s="24">
        <v>4</v>
      </c>
      <c r="G2" s="24" t="s">
        <v>94</v>
      </c>
      <c r="H2" s="24" t="s">
        <v>95</v>
      </c>
      <c r="I2" s="24" t="s">
        <v>66</v>
      </c>
      <c r="K2" s="25" t="s">
        <v>98</v>
      </c>
      <c r="L2" s="26"/>
      <c r="M2" s="26"/>
      <c r="N2" s="27"/>
      <c r="O2" s="28"/>
      <c r="P2" s="25" t="s">
        <v>99</v>
      </c>
      <c r="Q2" s="26"/>
      <c r="R2" s="26"/>
      <c r="S2" s="27"/>
    </row>
    <row r="3" spans="1:19" ht="19.5" customHeight="1">
      <c r="A3" s="34">
        <v>6</v>
      </c>
      <c r="B3" s="15" t="s">
        <v>38</v>
      </c>
      <c r="C3" s="29">
        <v>12</v>
      </c>
      <c r="D3" s="29">
        <v>3</v>
      </c>
      <c r="E3" s="29">
        <v>12</v>
      </c>
      <c r="F3" s="29">
        <v>-3</v>
      </c>
      <c r="G3" s="29">
        <f>SUM(C3:F3)</f>
        <v>24</v>
      </c>
      <c r="H3" s="13">
        <v>3</v>
      </c>
      <c r="I3" s="13">
        <v>1</v>
      </c>
      <c r="K3" s="31" t="s">
        <v>100</v>
      </c>
      <c r="L3" s="31" t="s">
        <v>101</v>
      </c>
      <c r="M3" s="32"/>
      <c r="N3" s="31" t="s">
        <v>102</v>
      </c>
      <c r="O3" s="28"/>
      <c r="P3" s="31" t="s">
        <v>100</v>
      </c>
      <c r="Q3" s="31" t="s">
        <v>101</v>
      </c>
      <c r="R3" s="32"/>
      <c r="S3" s="31" t="s">
        <v>102</v>
      </c>
    </row>
    <row r="4" spans="1:19" ht="19.5" customHeight="1">
      <c r="A4" s="14">
        <v>2</v>
      </c>
      <c r="B4" s="15" t="s">
        <v>90</v>
      </c>
      <c r="C4" s="29">
        <v>9</v>
      </c>
      <c r="D4" s="29">
        <v>9</v>
      </c>
      <c r="E4" s="29">
        <v>9</v>
      </c>
      <c r="F4" s="29">
        <v>-9</v>
      </c>
      <c r="G4" s="29">
        <f>SUM(C4:F4)</f>
        <v>18</v>
      </c>
      <c r="H4" s="13">
        <v>3</v>
      </c>
      <c r="I4" s="13">
        <v>2</v>
      </c>
      <c r="K4" s="33" t="s">
        <v>425</v>
      </c>
      <c r="L4" s="34" t="s">
        <v>114</v>
      </c>
      <c r="M4" s="35"/>
      <c r="N4" s="36" t="s">
        <v>591</v>
      </c>
      <c r="O4" s="28"/>
      <c r="P4" s="33">
        <v>10</v>
      </c>
      <c r="Q4" s="34" t="s">
        <v>224</v>
      </c>
      <c r="R4" s="35"/>
      <c r="S4" s="38" t="s">
        <v>541</v>
      </c>
    </row>
    <row r="5" spans="1:19" ht="19.5" customHeight="1">
      <c r="A5" s="14">
        <v>7</v>
      </c>
      <c r="B5" s="15" t="s">
        <v>31</v>
      </c>
      <c r="C5" s="29">
        <v>-4</v>
      </c>
      <c r="D5" s="29">
        <v>6</v>
      </c>
      <c r="E5" s="29">
        <v>8</v>
      </c>
      <c r="F5" s="29">
        <v>7</v>
      </c>
      <c r="G5" s="29">
        <f>SUM(C5:F5)</f>
        <v>17</v>
      </c>
      <c r="H5" s="13">
        <v>3</v>
      </c>
      <c r="I5" s="13">
        <v>3</v>
      </c>
      <c r="K5" s="37" t="s">
        <v>526</v>
      </c>
      <c r="L5" s="14" t="s">
        <v>459</v>
      </c>
      <c r="M5" s="35"/>
      <c r="N5" s="38" t="s">
        <v>594</v>
      </c>
      <c r="O5" s="28"/>
      <c r="P5" s="37" t="s">
        <v>346</v>
      </c>
      <c r="Q5" s="14" t="s">
        <v>216</v>
      </c>
      <c r="R5" s="35"/>
      <c r="S5" s="38" t="s">
        <v>537</v>
      </c>
    </row>
    <row r="6" spans="1:19" ht="19.5" customHeight="1">
      <c r="A6" s="14">
        <v>4</v>
      </c>
      <c r="B6" s="15" t="s">
        <v>23</v>
      </c>
      <c r="C6" s="29">
        <v>-4</v>
      </c>
      <c r="D6" s="29">
        <v>2</v>
      </c>
      <c r="E6" s="29">
        <v>9</v>
      </c>
      <c r="F6" s="29">
        <v>9</v>
      </c>
      <c r="G6" s="29">
        <f>SUM(C6:F6)</f>
        <v>16</v>
      </c>
      <c r="H6" s="13">
        <v>3</v>
      </c>
      <c r="I6" s="13">
        <v>4</v>
      </c>
      <c r="K6" s="37" t="s">
        <v>283</v>
      </c>
      <c r="L6" s="14" t="s">
        <v>469</v>
      </c>
      <c r="M6" s="35"/>
      <c r="N6" s="38" t="s">
        <v>541</v>
      </c>
      <c r="O6" s="28"/>
      <c r="P6" s="37" t="s">
        <v>595</v>
      </c>
      <c r="Q6" s="14" t="s">
        <v>518</v>
      </c>
      <c r="R6" s="35"/>
      <c r="S6" s="38" t="s">
        <v>567</v>
      </c>
    </row>
    <row r="7" spans="1:19" ht="19.5" customHeight="1">
      <c r="A7" s="14">
        <v>11</v>
      </c>
      <c r="B7" s="15" t="s">
        <v>16</v>
      </c>
      <c r="C7" s="29">
        <v>-4</v>
      </c>
      <c r="D7" s="29">
        <v>9</v>
      </c>
      <c r="E7" s="29">
        <v>4</v>
      </c>
      <c r="F7" s="29">
        <v>3</v>
      </c>
      <c r="G7" s="29">
        <f>SUM(C7:F7)</f>
        <v>12</v>
      </c>
      <c r="H7" s="13">
        <v>3</v>
      </c>
      <c r="I7" s="13">
        <v>5</v>
      </c>
      <c r="K7" s="37" t="s">
        <v>220</v>
      </c>
      <c r="L7" s="14" t="s">
        <v>240</v>
      </c>
      <c r="M7" s="35"/>
      <c r="N7" s="38" t="s">
        <v>537</v>
      </c>
      <c r="O7" s="28"/>
      <c r="P7" s="37" t="s">
        <v>596</v>
      </c>
      <c r="Q7" s="14" t="s">
        <v>597</v>
      </c>
      <c r="R7" s="35"/>
      <c r="S7" s="38" t="s">
        <v>591</v>
      </c>
    </row>
    <row r="8" spans="1:19" ht="19.5" customHeight="1">
      <c r="A8" s="14">
        <v>10</v>
      </c>
      <c r="B8" s="15" t="s">
        <v>397</v>
      </c>
      <c r="C8" s="29">
        <v>4</v>
      </c>
      <c r="D8" s="29">
        <v>6</v>
      </c>
      <c r="E8" s="29">
        <v>-9</v>
      </c>
      <c r="F8" s="49">
        <v>9</v>
      </c>
      <c r="G8" s="29">
        <f>SUM(C8:F8)</f>
        <v>10</v>
      </c>
      <c r="H8" s="13">
        <v>3</v>
      </c>
      <c r="I8" s="13">
        <v>5</v>
      </c>
      <c r="K8" s="37" t="s">
        <v>501</v>
      </c>
      <c r="L8" s="14" t="s">
        <v>501</v>
      </c>
      <c r="M8" s="35"/>
      <c r="N8" s="38" t="s">
        <v>502</v>
      </c>
      <c r="O8" s="28"/>
      <c r="P8" s="37" t="s">
        <v>501</v>
      </c>
      <c r="Q8" s="14" t="s">
        <v>501</v>
      </c>
      <c r="R8" s="35"/>
      <c r="S8" s="38" t="s">
        <v>502</v>
      </c>
    </row>
    <row r="9" spans="1:19" ht="19.5" customHeight="1">
      <c r="A9" s="14">
        <v>14</v>
      </c>
      <c r="B9" s="15" t="s">
        <v>9</v>
      </c>
      <c r="C9" s="29">
        <v>4</v>
      </c>
      <c r="D9" s="29">
        <v>-6</v>
      </c>
      <c r="E9" s="29">
        <v>12</v>
      </c>
      <c r="F9" s="29">
        <v>-7</v>
      </c>
      <c r="G9" s="29">
        <f>SUM(C9:F9)</f>
        <v>3</v>
      </c>
      <c r="H9" s="13">
        <v>3</v>
      </c>
      <c r="I9" s="13">
        <v>7</v>
      </c>
      <c r="K9" s="37" t="s">
        <v>501</v>
      </c>
      <c r="L9" s="14" t="s">
        <v>501</v>
      </c>
      <c r="M9" s="35"/>
      <c r="N9" s="38" t="s">
        <v>502</v>
      </c>
      <c r="O9" s="28"/>
      <c r="P9" s="37" t="s">
        <v>501</v>
      </c>
      <c r="Q9" s="14" t="s">
        <v>501</v>
      </c>
      <c r="R9" s="35"/>
      <c r="S9" s="38" t="s">
        <v>502</v>
      </c>
    </row>
    <row r="10" spans="1:19" ht="19.5" customHeight="1">
      <c r="A10" s="14">
        <v>1</v>
      </c>
      <c r="B10" s="61" t="s">
        <v>305</v>
      </c>
      <c r="C10" s="29">
        <v>12</v>
      </c>
      <c r="D10" s="29">
        <v>-6</v>
      </c>
      <c r="E10" s="29">
        <v>-12</v>
      </c>
      <c r="F10" s="29">
        <v>3</v>
      </c>
      <c r="G10" s="29">
        <f>SUM(C10:F10)</f>
        <v>-3</v>
      </c>
      <c r="H10" s="13">
        <v>2</v>
      </c>
      <c r="I10" s="13">
        <v>8</v>
      </c>
      <c r="K10" s="37" t="s">
        <v>501</v>
      </c>
      <c r="L10" s="14" t="s">
        <v>501</v>
      </c>
      <c r="M10" s="35"/>
      <c r="N10" s="38" t="s">
        <v>502</v>
      </c>
      <c r="O10" s="28"/>
      <c r="P10" s="37" t="s">
        <v>501</v>
      </c>
      <c r="Q10" s="14" t="s">
        <v>501</v>
      </c>
      <c r="R10" s="35"/>
      <c r="S10" s="38" t="s">
        <v>502</v>
      </c>
    </row>
    <row r="11" spans="1:19" ht="19.5" customHeight="1">
      <c r="A11" s="14">
        <v>13</v>
      </c>
      <c r="B11" s="15" t="s">
        <v>45</v>
      </c>
      <c r="C11" s="29">
        <v>4</v>
      </c>
      <c r="D11" s="29">
        <v>2</v>
      </c>
      <c r="E11" s="29">
        <v>-4</v>
      </c>
      <c r="F11" s="29">
        <v>-11</v>
      </c>
      <c r="G11" s="29">
        <f>SUM(C11:F11)</f>
        <v>-9</v>
      </c>
      <c r="H11" s="13">
        <v>2</v>
      </c>
      <c r="I11" s="13">
        <v>8.71428571428572</v>
      </c>
      <c r="K11" s="37" t="s">
        <v>501</v>
      </c>
      <c r="L11" s="14" t="s">
        <v>501</v>
      </c>
      <c r="M11" s="35"/>
      <c r="N11" s="38" t="s">
        <v>502</v>
      </c>
      <c r="O11" s="28"/>
      <c r="P11" s="37" t="s">
        <v>501</v>
      </c>
      <c r="Q11" s="14" t="s">
        <v>501</v>
      </c>
      <c r="R11" s="35"/>
      <c r="S11" s="38" t="s">
        <v>502</v>
      </c>
    </row>
    <row r="12" spans="1:19" ht="19.5" customHeight="1">
      <c r="A12" s="14">
        <v>5</v>
      </c>
      <c r="B12" s="15" t="s">
        <v>34</v>
      </c>
      <c r="C12" s="29">
        <v>9</v>
      </c>
      <c r="D12" s="29">
        <v>-2</v>
      </c>
      <c r="E12" s="29">
        <v>-8</v>
      </c>
      <c r="F12" s="29">
        <v>-3</v>
      </c>
      <c r="G12" s="29">
        <f>SUM(C12:F12)</f>
        <v>-4</v>
      </c>
      <c r="H12" s="13">
        <v>1</v>
      </c>
      <c r="I12" s="13">
        <v>10</v>
      </c>
      <c r="K12" s="37" t="s">
        <v>501</v>
      </c>
      <c r="L12" s="14" t="s">
        <v>501</v>
      </c>
      <c r="M12" s="35"/>
      <c r="N12" s="38" t="s">
        <v>502</v>
      </c>
      <c r="O12" s="28"/>
      <c r="P12" s="37" t="s">
        <v>501</v>
      </c>
      <c r="Q12" s="14" t="s">
        <v>501</v>
      </c>
      <c r="R12" s="35"/>
      <c r="S12" s="38" t="s">
        <v>502</v>
      </c>
    </row>
    <row r="13" spans="1:19" ht="19.5" customHeight="1">
      <c r="A13" s="14">
        <v>3</v>
      </c>
      <c r="B13" s="15" t="s">
        <v>35</v>
      </c>
      <c r="C13" s="29">
        <v>-12</v>
      </c>
      <c r="D13" s="29">
        <v>-3</v>
      </c>
      <c r="E13" s="29">
        <v>8</v>
      </c>
      <c r="F13" s="29">
        <v>-7</v>
      </c>
      <c r="G13" s="29">
        <f>SUM(C13:F13)</f>
        <v>-14</v>
      </c>
      <c r="H13" s="13">
        <v>1</v>
      </c>
      <c r="I13" s="13">
        <v>11</v>
      </c>
      <c r="K13" s="37" t="s">
        <v>501</v>
      </c>
      <c r="L13" s="14" t="s">
        <v>501</v>
      </c>
      <c r="M13" s="35"/>
      <c r="N13" s="38" t="s">
        <v>502</v>
      </c>
      <c r="O13" s="28"/>
      <c r="P13" s="37" t="s">
        <v>501</v>
      </c>
      <c r="Q13" s="14" t="s">
        <v>501</v>
      </c>
      <c r="R13" s="35"/>
      <c r="S13" s="38" t="s">
        <v>502</v>
      </c>
    </row>
    <row r="14" spans="1:19" ht="19.5" customHeight="1">
      <c r="A14" s="14">
        <v>12</v>
      </c>
      <c r="B14" s="15" t="s">
        <v>27</v>
      </c>
      <c r="C14" s="29">
        <v>-12</v>
      </c>
      <c r="D14" s="29">
        <v>-9</v>
      </c>
      <c r="E14" s="29">
        <v>-8</v>
      </c>
      <c r="F14" s="29">
        <v>7</v>
      </c>
      <c r="G14" s="29">
        <f>SUM(C14:F14)</f>
        <v>-22</v>
      </c>
      <c r="H14" s="13">
        <v>1</v>
      </c>
      <c r="I14" s="13">
        <v>12</v>
      </c>
      <c r="K14" s="37" t="s">
        <v>501</v>
      </c>
      <c r="L14" s="14" t="s">
        <v>501</v>
      </c>
      <c r="M14" s="35"/>
      <c r="N14" s="38" t="s">
        <v>502</v>
      </c>
      <c r="O14" s="28"/>
      <c r="P14" s="37" t="s">
        <v>501</v>
      </c>
      <c r="Q14" s="14" t="s">
        <v>501</v>
      </c>
      <c r="R14" s="35"/>
      <c r="S14" s="38" t="s">
        <v>502</v>
      </c>
    </row>
    <row r="15" spans="1:19" ht="19.5" customHeight="1">
      <c r="A15" s="14">
        <v>9</v>
      </c>
      <c r="B15" s="15" t="s">
        <v>30</v>
      </c>
      <c r="C15" s="29">
        <v>-4</v>
      </c>
      <c r="D15" s="29">
        <v>-2</v>
      </c>
      <c r="E15" s="29">
        <v>4</v>
      </c>
      <c r="F15" s="49" t="s">
        <v>85</v>
      </c>
      <c r="G15" s="29">
        <f>SUM(C15:F15)</f>
        <v>-2</v>
      </c>
      <c r="H15" s="13">
        <v>1</v>
      </c>
      <c r="I15" s="13">
        <v>13</v>
      </c>
      <c r="K15" s="39" t="s">
        <v>501</v>
      </c>
      <c r="L15" s="40" t="s">
        <v>501</v>
      </c>
      <c r="M15" s="41"/>
      <c r="N15" s="42" t="s">
        <v>502</v>
      </c>
      <c r="O15" s="28"/>
      <c r="P15" s="39" t="s">
        <v>501</v>
      </c>
      <c r="Q15" s="40" t="s">
        <v>501</v>
      </c>
      <c r="R15" s="41"/>
      <c r="S15" s="38" t="s">
        <v>502</v>
      </c>
    </row>
    <row r="16" spans="1:19" ht="19.5" customHeight="1">
      <c r="A16" s="14">
        <v>16</v>
      </c>
      <c r="B16" s="15" t="s">
        <v>394</v>
      </c>
      <c r="C16" s="29">
        <v>-9</v>
      </c>
      <c r="D16" s="29">
        <v>-3</v>
      </c>
      <c r="E16" s="29">
        <v>-4</v>
      </c>
      <c r="F16" s="49" t="s">
        <v>85</v>
      </c>
      <c r="G16" s="29">
        <f>SUM(C16:F16)</f>
        <v>-16</v>
      </c>
      <c r="H16" s="13">
        <v>0</v>
      </c>
      <c r="I16" s="13">
        <v>14</v>
      </c>
      <c r="K16" s="28"/>
      <c r="L16" s="28"/>
      <c r="M16" s="28"/>
      <c r="N16" s="28"/>
      <c r="O16" s="28"/>
      <c r="P16" s="28"/>
      <c r="Q16" s="28"/>
      <c r="R16" s="28"/>
      <c r="S16" s="28"/>
    </row>
    <row r="17" spans="1:19" ht="19.5" customHeight="1">
      <c r="A17" s="14">
        <v>15</v>
      </c>
      <c r="B17" s="15" t="s">
        <v>393</v>
      </c>
      <c r="C17" s="29">
        <v>-9</v>
      </c>
      <c r="D17" s="29">
        <v>3</v>
      </c>
      <c r="E17" s="29">
        <v>-12</v>
      </c>
      <c r="F17" s="49" t="s">
        <v>85</v>
      </c>
      <c r="G17" s="29">
        <f>SUM(C17:F17)</f>
        <v>-18</v>
      </c>
      <c r="H17" s="13">
        <v>1</v>
      </c>
      <c r="I17" s="13">
        <v>15</v>
      </c>
      <c r="K17" s="25" t="s">
        <v>132</v>
      </c>
      <c r="L17" s="26"/>
      <c r="M17" s="26"/>
      <c r="N17" s="27"/>
      <c r="O17" s="28"/>
      <c r="P17" s="25" t="s">
        <v>133</v>
      </c>
      <c r="Q17" s="26"/>
      <c r="R17" s="26"/>
      <c r="S17" s="27"/>
    </row>
    <row r="18" spans="1:19" ht="19.5" customHeight="1">
      <c r="A18" s="14">
        <v>8</v>
      </c>
      <c r="B18" s="15" t="s">
        <v>4</v>
      </c>
      <c r="C18" s="29">
        <v>4</v>
      </c>
      <c r="D18" s="29">
        <v>-9</v>
      </c>
      <c r="E18" s="49" t="s">
        <v>85</v>
      </c>
      <c r="F18" s="49" t="s">
        <v>85</v>
      </c>
      <c r="G18" s="29">
        <f>SUM(C18:F18)</f>
        <v>-5</v>
      </c>
      <c r="H18" s="13">
        <v>1</v>
      </c>
      <c r="I18" s="13">
        <v>16</v>
      </c>
      <c r="K18" s="31" t="s">
        <v>100</v>
      </c>
      <c r="L18" s="31" t="s">
        <v>101</v>
      </c>
      <c r="M18" s="32"/>
      <c r="N18" s="31" t="s">
        <v>102</v>
      </c>
      <c r="O18" s="28"/>
      <c r="P18" s="31" t="s">
        <v>100</v>
      </c>
      <c r="Q18" s="31" t="s">
        <v>101</v>
      </c>
      <c r="R18" s="32"/>
      <c r="S18" s="31" t="s">
        <v>102</v>
      </c>
    </row>
    <row r="19" spans="1:19" ht="19.5" customHeight="1">
      <c r="A19" s="63"/>
      <c r="B19" s="63"/>
      <c r="C19" s="63"/>
      <c r="D19" s="63"/>
      <c r="E19" s="63"/>
      <c r="F19" s="28"/>
      <c r="G19" s="64"/>
      <c r="H19" s="64"/>
      <c r="I19" s="64"/>
      <c r="K19" s="33" t="s">
        <v>542</v>
      </c>
      <c r="L19" s="34" t="s">
        <v>264</v>
      </c>
      <c r="M19" s="35"/>
      <c r="N19" s="38" t="s">
        <v>541</v>
      </c>
      <c r="O19" s="28"/>
      <c r="P19" s="33" t="s">
        <v>598</v>
      </c>
      <c r="Q19" s="34" t="s">
        <v>599</v>
      </c>
      <c r="R19" s="35"/>
      <c r="S19" s="38" t="s">
        <v>600</v>
      </c>
    </row>
    <row r="20" spans="1:19" ht="19.5" customHeight="1">
      <c r="A20" s="28"/>
      <c r="B20" s="28"/>
      <c r="C20" s="28"/>
      <c r="D20" s="28"/>
      <c r="E20" s="28"/>
      <c r="F20" s="28"/>
      <c r="G20" s="28"/>
      <c r="H20" s="28"/>
      <c r="I20" s="28"/>
      <c r="K20" s="37" t="s">
        <v>455</v>
      </c>
      <c r="L20" s="14" t="s">
        <v>465</v>
      </c>
      <c r="M20" s="35"/>
      <c r="N20" s="38" t="s">
        <v>601</v>
      </c>
      <c r="O20" s="28"/>
      <c r="P20" s="37" t="s">
        <v>120</v>
      </c>
      <c r="Q20" s="14" t="s">
        <v>602</v>
      </c>
      <c r="R20" s="35"/>
      <c r="S20" s="38" t="s">
        <v>574</v>
      </c>
    </row>
    <row r="21" spans="1:19" ht="19.5" customHeight="1">
      <c r="A21" s="28"/>
      <c r="B21" s="28"/>
      <c r="C21" s="28"/>
      <c r="D21" s="28"/>
      <c r="E21" s="28"/>
      <c r="F21" s="28"/>
      <c r="G21" s="28"/>
      <c r="H21" s="28"/>
      <c r="I21" s="28"/>
      <c r="K21" s="37" t="s">
        <v>119</v>
      </c>
      <c r="L21" s="14" t="s">
        <v>461</v>
      </c>
      <c r="M21" s="35"/>
      <c r="N21" s="38" t="s">
        <v>574</v>
      </c>
      <c r="O21" s="28"/>
      <c r="P21" s="37" t="s">
        <v>603</v>
      </c>
      <c r="Q21" s="14" t="s">
        <v>604</v>
      </c>
      <c r="R21" s="35"/>
      <c r="S21" s="38" t="s">
        <v>578</v>
      </c>
    </row>
    <row r="22" spans="1:19" ht="19.5" customHeight="1">
      <c r="A22" s="28"/>
      <c r="B22" s="28"/>
      <c r="C22" s="28"/>
      <c r="D22" s="28"/>
      <c r="E22" s="28"/>
      <c r="F22" s="28"/>
      <c r="G22" s="28"/>
      <c r="H22" s="28"/>
      <c r="I22" s="28"/>
      <c r="K22" s="37" t="s">
        <v>526</v>
      </c>
      <c r="L22" s="14" t="s">
        <v>605</v>
      </c>
      <c r="M22" s="35"/>
      <c r="N22" s="38" t="s">
        <v>557</v>
      </c>
      <c r="O22" s="28"/>
      <c r="P22" s="37" t="s">
        <v>501</v>
      </c>
      <c r="Q22" s="14" t="s">
        <v>501</v>
      </c>
      <c r="R22" s="35"/>
      <c r="S22" s="38" t="s">
        <v>502</v>
      </c>
    </row>
    <row r="23" spans="11:19" ht="19.5" customHeight="1">
      <c r="K23" s="37" t="s">
        <v>501</v>
      </c>
      <c r="L23" s="14" t="s">
        <v>501</v>
      </c>
      <c r="M23" s="35"/>
      <c r="N23" s="38" t="s">
        <v>502</v>
      </c>
      <c r="O23" s="28"/>
      <c r="P23" s="37" t="s">
        <v>501</v>
      </c>
      <c r="Q23" s="14" t="s">
        <v>501</v>
      </c>
      <c r="R23" s="35"/>
      <c r="S23" s="38" t="s">
        <v>502</v>
      </c>
    </row>
    <row r="24" spans="11:19" ht="19.5" customHeight="1">
      <c r="K24" s="37" t="s">
        <v>501</v>
      </c>
      <c r="L24" s="14" t="s">
        <v>501</v>
      </c>
      <c r="M24" s="35"/>
      <c r="N24" s="38" t="s">
        <v>502</v>
      </c>
      <c r="O24" s="28"/>
      <c r="P24" s="37" t="s">
        <v>501</v>
      </c>
      <c r="Q24" s="14" t="s">
        <v>501</v>
      </c>
      <c r="R24" s="35"/>
      <c r="S24" s="38" t="s">
        <v>502</v>
      </c>
    </row>
    <row r="25" spans="11:19" ht="19.5" customHeight="1">
      <c r="K25" s="37" t="s">
        <v>501</v>
      </c>
      <c r="L25" s="14" t="s">
        <v>501</v>
      </c>
      <c r="M25" s="35"/>
      <c r="N25" s="38" t="s">
        <v>502</v>
      </c>
      <c r="O25" s="28"/>
      <c r="P25" s="37" t="s">
        <v>501</v>
      </c>
      <c r="Q25" s="14" t="s">
        <v>501</v>
      </c>
      <c r="R25" s="35"/>
      <c r="S25" s="38" t="s">
        <v>502</v>
      </c>
    </row>
    <row r="26" spans="11:19" ht="19.5" customHeight="1">
      <c r="K26" s="37" t="s">
        <v>501</v>
      </c>
      <c r="L26" s="14" t="s">
        <v>501</v>
      </c>
      <c r="M26" s="35"/>
      <c r="N26" s="38" t="s">
        <v>502</v>
      </c>
      <c r="O26" s="28"/>
      <c r="P26" s="37" t="s">
        <v>501</v>
      </c>
      <c r="Q26" s="14" t="s">
        <v>501</v>
      </c>
      <c r="R26" s="35"/>
      <c r="S26" s="38" t="s">
        <v>502</v>
      </c>
    </row>
    <row r="27" spans="10:19" ht="19.5" customHeight="1">
      <c r="J27" s="28"/>
      <c r="K27" s="37" t="s">
        <v>501</v>
      </c>
      <c r="L27" s="14" t="s">
        <v>501</v>
      </c>
      <c r="M27" s="35"/>
      <c r="N27" s="38" t="s">
        <v>502</v>
      </c>
      <c r="O27" s="28"/>
      <c r="P27" s="37" t="s">
        <v>501</v>
      </c>
      <c r="Q27" s="14" t="s">
        <v>501</v>
      </c>
      <c r="R27" s="35"/>
      <c r="S27" s="38" t="s">
        <v>502</v>
      </c>
    </row>
    <row r="28" spans="10:19" ht="19.5" customHeight="1">
      <c r="J28" s="28"/>
      <c r="K28" s="37" t="s">
        <v>501</v>
      </c>
      <c r="L28" s="14" t="s">
        <v>501</v>
      </c>
      <c r="M28" s="35"/>
      <c r="N28" s="38" t="s">
        <v>502</v>
      </c>
      <c r="O28" s="28"/>
      <c r="P28" s="37" t="s">
        <v>501</v>
      </c>
      <c r="Q28" s="14" t="s">
        <v>501</v>
      </c>
      <c r="R28" s="35"/>
      <c r="S28" s="38" t="s">
        <v>502</v>
      </c>
    </row>
    <row r="29" spans="10:19" ht="19.5" customHeight="1">
      <c r="J29" s="28"/>
      <c r="K29" s="37" t="s">
        <v>501</v>
      </c>
      <c r="L29" s="14" t="s">
        <v>501</v>
      </c>
      <c r="M29" s="35"/>
      <c r="N29" s="38" t="s">
        <v>502</v>
      </c>
      <c r="O29" s="28"/>
      <c r="P29" s="37" t="s">
        <v>501</v>
      </c>
      <c r="Q29" s="14" t="s">
        <v>501</v>
      </c>
      <c r="R29" s="35"/>
      <c r="S29" s="38" t="s">
        <v>502</v>
      </c>
    </row>
    <row r="30" spans="10:19" ht="19.5" customHeight="1">
      <c r="J30" s="28"/>
      <c r="K30" s="39" t="s">
        <v>501</v>
      </c>
      <c r="L30" s="40" t="s">
        <v>501</v>
      </c>
      <c r="M30" s="41"/>
      <c r="N30" s="38" t="s">
        <v>502</v>
      </c>
      <c r="O30" s="28"/>
      <c r="P30" s="39" t="s">
        <v>501</v>
      </c>
      <c r="Q30" s="40" t="s">
        <v>501</v>
      </c>
      <c r="R30" s="41"/>
      <c r="S30" s="38" t="s">
        <v>502</v>
      </c>
    </row>
  </sheetData>
  <sheetProtection/>
  <mergeCells count="2">
    <mergeCell ref="A1:B1"/>
    <mergeCell ref="C1:I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9.57421875" style="0" customWidth="1"/>
    <col min="2" max="2" width="51.8515625" style="0" customWidth="1"/>
    <col min="3" max="4" width="5.421875" style="0" customWidth="1"/>
    <col min="5" max="5" width="6.00390625" style="0" customWidth="1"/>
    <col min="6" max="6" width="5.421875" style="0" customWidth="1"/>
    <col min="7" max="7" width="6.00390625" style="0" customWidth="1"/>
    <col min="8" max="8" width="8.8515625" style="0" customWidth="1"/>
    <col min="9" max="9" width="9.7109375" style="0" customWidth="1"/>
    <col min="10" max="10" width="5.421875" style="0" customWidth="1"/>
    <col min="11" max="12" width="11.00390625" style="0" customWidth="1"/>
    <col min="13" max="13" width="3.8515625" style="0" customWidth="1"/>
    <col min="14" max="17" width="11.00390625" style="0" customWidth="1"/>
    <col min="18" max="18" width="3.140625" style="0" customWidth="1"/>
    <col min="19" max="16384" width="11.00390625" style="0" customWidth="1"/>
  </cols>
  <sheetData>
    <row r="1" spans="1:19" ht="72.75" customHeight="1">
      <c r="A1" s="23" t="s">
        <v>380</v>
      </c>
      <c r="B1" s="23"/>
      <c r="C1" s="7" t="s">
        <v>78</v>
      </c>
      <c r="D1" s="7"/>
      <c r="E1" s="7"/>
      <c r="F1" s="7"/>
      <c r="G1" s="7"/>
      <c r="H1" s="7"/>
      <c r="I1" s="7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9.5" customHeight="1">
      <c r="A2" s="8" t="s">
        <v>93</v>
      </c>
      <c r="B2" s="9" t="s">
        <v>1</v>
      </c>
      <c r="C2" s="24">
        <v>1</v>
      </c>
      <c r="D2" s="24">
        <v>2</v>
      </c>
      <c r="E2" s="24">
        <v>3</v>
      </c>
      <c r="F2" s="24">
        <v>4</v>
      </c>
      <c r="G2" s="24" t="s">
        <v>94</v>
      </c>
      <c r="H2" s="24" t="s">
        <v>95</v>
      </c>
      <c r="I2" s="24" t="s">
        <v>66</v>
      </c>
      <c r="K2" s="25" t="s">
        <v>98</v>
      </c>
      <c r="L2" s="26"/>
      <c r="M2" s="26"/>
      <c r="N2" s="27"/>
      <c r="O2" s="28"/>
      <c r="P2" s="25" t="s">
        <v>99</v>
      </c>
      <c r="Q2" s="26"/>
      <c r="R2" s="26"/>
      <c r="S2" s="27"/>
    </row>
    <row r="3" spans="1:19" ht="19.5" customHeight="1">
      <c r="A3" s="34">
        <v>2</v>
      </c>
      <c r="B3" s="61" t="s">
        <v>606</v>
      </c>
      <c r="C3" s="29">
        <v>6</v>
      </c>
      <c r="D3" s="29">
        <v>-1</v>
      </c>
      <c r="E3" s="29">
        <v>13</v>
      </c>
      <c r="F3" s="29"/>
      <c r="G3" s="29">
        <f>SUM(C3:F3)</f>
        <v>18</v>
      </c>
      <c r="H3" s="13">
        <v>2</v>
      </c>
      <c r="I3" s="13">
        <v>1</v>
      </c>
      <c r="K3" s="31" t="s">
        <v>100</v>
      </c>
      <c r="L3" s="31" t="s">
        <v>101</v>
      </c>
      <c r="M3" s="32"/>
      <c r="N3" s="31" t="s">
        <v>102</v>
      </c>
      <c r="O3" s="28"/>
      <c r="P3" s="31" t="s">
        <v>100</v>
      </c>
      <c r="Q3" s="31" t="s">
        <v>101</v>
      </c>
      <c r="R3" s="32"/>
      <c r="S3" s="31" t="s">
        <v>102</v>
      </c>
    </row>
    <row r="4" spans="1:19" ht="19.5" customHeight="1">
      <c r="A4" s="14">
        <v>5</v>
      </c>
      <c r="B4" s="15" t="s">
        <v>30</v>
      </c>
      <c r="C4" s="29">
        <v>6</v>
      </c>
      <c r="D4" s="29">
        <v>-2</v>
      </c>
      <c r="E4" s="29">
        <v>12</v>
      </c>
      <c r="F4" s="29"/>
      <c r="G4" s="29">
        <f>SUM(C4:F4)</f>
        <v>16</v>
      </c>
      <c r="H4" s="13">
        <v>2</v>
      </c>
      <c r="I4" s="13">
        <v>2</v>
      </c>
      <c r="K4" s="33" t="s">
        <v>516</v>
      </c>
      <c r="L4" s="34" t="s">
        <v>607</v>
      </c>
      <c r="M4" s="35"/>
      <c r="N4" s="36" t="s">
        <v>551</v>
      </c>
      <c r="O4" s="28"/>
      <c r="P4" s="33" t="s">
        <v>411</v>
      </c>
      <c r="Q4" s="34" t="s">
        <v>608</v>
      </c>
      <c r="R4" s="35"/>
      <c r="S4" s="38" t="s">
        <v>585</v>
      </c>
    </row>
    <row r="5" spans="1:19" ht="19.5" customHeight="1">
      <c r="A5" s="14">
        <v>13</v>
      </c>
      <c r="B5" s="15" t="s">
        <v>33</v>
      </c>
      <c r="C5" s="29">
        <v>9</v>
      </c>
      <c r="D5" s="29">
        <v>-9</v>
      </c>
      <c r="E5" s="29">
        <v>13</v>
      </c>
      <c r="F5" s="29"/>
      <c r="G5" s="29">
        <f>SUM(C5:F5)</f>
        <v>13</v>
      </c>
      <c r="H5" s="13">
        <v>2</v>
      </c>
      <c r="I5" s="13">
        <v>3</v>
      </c>
      <c r="K5" s="37" t="s">
        <v>609</v>
      </c>
      <c r="L5" s="14" t="s">
        <v>111</v>
      </c>
      <c r="M5" s="35"/>
      <c r="N5" s="38" t="s">
        <v>601</v>
      </c>
      <c r="O5" s="28"/>
      <c r="P5" s="37" t="s">
        <v>599</v>
      </c>
      <c r="Q5" s="14" t="s">
        <v>104</v>
      </c>
      <c r="R5" s="35"/>
      <c r="S5" s="38" t="s">
        <v>572</v>
      </c>
    </row>
    <row r="6" spans="1:19" ht="19.5" customHeight="1">
      <c r="A6" s="14">
        <v>7</v>
      </c>
      <c r="B6" s="15" t="s">
        <v>305</v>
      </c>
      <c r="C6" s="29">
        <v>9</v>
      </c>
      <c r="D6" s="29">
        <v>-1</v>
      </c>
      <c r="E6" s="29">
        <v>1</v>
      </c>
      <c r="F6" s="29"/>
      <c r="G6" s="29">
        <f>SUM(C6:F6)</f>
        <v>9</v>
      </c>
      <c r="H6" s="13">
        <v>2</v>
      </c>
      <c r="I6" s="13">
        <v>4</v>
      </c>
      <c r="K6" s="37" t="s">
        <v>293</v>
      </c>
      <c r="L6" s="14" t="s">
        <v>358</v>
      </c>
      <c r="M6" s="35"/>
      <c r="N6" s="38" t="s">
        <v>557</v>
      </c>
      <c r="O6" s="28"/>
      <c r="P6" s="37" t="s">
        <v>610</v>
      </c>
      <c r="Q6" s="14" t="s">
        <v>258</v>
      </c>
      <c r="R6" s="35"/>
      <c r="S6" s="38" t="s">
        <v>553</v>
      </c>
    </row>
    <row r="7" spans="1:19" ht="19.5" customHeight="1">
      <c r="A7" s="14">
        <v>1</v>
      </c>
      <c r="B7" s="15" t="s">
        <v>7</v>
      </c>
      <c r="C7" s="29">
        <v>6</v>
      </c>
      <c r="D7" s="29">
        <v>2</v>
      </c>
      <c r="E7" s="29">
        <v>-1</v>
      </c>
      <c r="F7" s="29"/>
      <c r="G7" s="29">
        <f>SUM(C7:F7)</f>
        <v>7</v>
      </c>
      <c r="H7" s="13">
        <v>2</v>
      </c>
      <c r="I7" s="13">
        <v>5</v>
      </c>
      <c r="K7" s="37" t="s">
        <v>611</v>
      </c>
      <c r="L7" s="14" t="s">
        <v>612</v>
      </c>
      <c r="M7" s="35"/>
      <c r="N7" s="38" t="s">
        <v>557</v>
      </c>
      <c r="O7" s="28"/>
      <c r="P7" s="37" t="s">
        <v>146</v>
      </c>
      <c r="Q7" s="14" t="s">
        <v>147</v>
      </c>
      <c r="R7" s="35"/>
      <c r="S7" s="38" t="s">
        <v>537</v>
      </c>
    </row>
    <row r="8" spans="1:19" ht="19.5" customHeight="1">
      <c r="A8" s="14">
        <v>14</v>
      </c>
      <c r="B8" s="15" t="s">
        <v>398</v>
      </c>
      <c r="C8" s="29">
        <v>-6</v>
      </c>
      <c r="D8" s="29">
        <v>1</v>
      </c>
      <c r="E8" s="29">
        <v>12</v>
      </c>
      <c r="F8" s="29"/>
      <c r="G8" s="29">
        <f>SUM(C8:F8)</f>
        <v>7</v>
      </c>
      <c r="H8" s="13">
        <v>2</v>
      </c>
      <c r="I8" s="13">
        <v>5</v>
      </c>
      <c r="K8" s="37" t="s">
        <v>501</v>
      </c>
      <c r="L8" s="14" t="s">
        <v>501</v>
      </c>
      <c r="M8" s="35"/>
      <c r="N8" s="38" t="s">
        <v>502</v>
      </c>
      <c r="O8" s="28"/>
      <c r="P8" s="37" t="s">
        <v>501</v>
      </c>
      <c r="Q8" s="14" t="s">
        <v>501</v>
      </c>
      <c r="R8" s="35"/>
      <c r="S8" s="38" t="s">
        <v>502</v>
      </c>
    </row>
    <row r="9" spans="1:19" ht="19.5" customHeight="1">
      <c r="A9" s="14">
        <v>4</v>
      </c>
      <c r="B9" s="15" t="s">
        <v>16</v>
      </c>
      <c r="C9" s="29">
        <v>2</v>
      </c>
      <c r="D9" s="29">
        <v>-2</v>
      </c>
      <c r="E9" s="29">
        <v>5</v>
      </c>
      <c r="F9" s="29"/>
      <c r="G9" s="29">
        <f>SUM(C9:F9)</f>
        <v>5</v>
      </c>
      <c r="H9" s="13">
        <v>2</v>
      </c>
      <c r="I9" s="13">
        <v>7</v>
      </c>
      <c r="K9" s="37" t="s">
        <v>501</v>
      </c>
      <c r="L9" s="14" t="s">
        <v>501</v>
      </c>
      <c r="M9" s="35"/>
      <c r="N9" s="38" t="s">
        <v>502</v>
      </c>
      <c r="O9" s="28"/>
      <c r="P9" s="37" t="s">
        <v>501</v>
      </c>
      <c r="Q9" s="14" t="s">
        <v>501</v>
      </c>
      <c r="R9" s="35"/>
      <c r="S9" s="38" t="s">
        <v>502</v>
      </c>
    </row>
    <row r="10" spans="1:19" ht="19.5" customHeight="1">
      <c r="A10" s="14">
        <v>3</v>
      </c>
      <c r="B10" s="15" t="s">
        <v>34</v>
      </c>
      <c r="C10" s="29">
        <v>6</v>
      </c>
      <c r="D10" s="29">
        <v>9</v>
      </c>
      <c r="E10" s="29">
        <v>-13</v>
      </c>
      <c r="F10" s="29"/>
      <c r="G10" s="29">
        <f>SUM(C10:F10)</f>
        <v>2</v>
      </c>
      <c r="H10" s="13">
        <v>2</v>
      </c>
      <c r="I10" s="13">
        <v>8</v>
      </c>
      <c r="K10" s="37" t="s">
        <v>501</v>
      </c>
      <c r="L10" s="14" t="s">
        <v>501</v>
      </c>
      <c r="M10" s="35"/>
      <c r="N10" s="38" t="s">
        <v>502</v>
      </c>
      <c r="O10" s="28"/>
      <c r="P10" s="37" t="s">
        <v>501</v>
      </c>
      <c r="Q10" s="14" t="s">
        <v>501</v>
      </c>
      <c r="R10" s="35"/>
      <c r="S10" s="38" t="s">
        <v>502</v>
      </c>
    </row>
    <row r="11" spans="1:19" ht="19.5" customHeight="1">
      <c r="A11" s="14">
        <v>12</v>
      </c>
      <c r="B11" s="15" t="s">
        <v>47</v>
      </c>
      <c r="C11" s="29">
        <v>2</v>
      </c>
      <c r="D11" s="29">
        <v>1</v>
      </c>
      <c r="E11" s="29">
        <v>-5</v>
      </c>
      <c r="F11" s="29"/>
      <c r="G11" s="29">
        <f>SUM(C11:F11)</f>
        <v>-2</v>
      </c>
      <c r="H11" s="13">
        <v>2</v>
      </c>
      <c r="I11" s="13">
        <v>8.71428571428572</v>
      </c>
      <c r="K11" s="37" t="s">
        <v>501</v>
      </c>
      <c r="L11" s="14" t="s">
        <v>501</v>
      </c>
      <c r="M11" s="35"/>
      <c r="N11" s="38" t="s">
        <v>502</v>
      </c>
      <c r="O11" s="28"/>
      <c r="P11" s="37" t="s">
        <v>501</v>
      </c>
      <c r="Q11" s="14" t="s">
        <v>501</v>
      </c>
      <c r="R11" s="35"/>
      <c r="S11" s="38" t="s">
        <v>502</v>
      </c>
    </row>
    <row r="12" spans="1:19" ht="19.5" customHeight="1">
      <c r="A12" s="14">
        <v>10</v>
      </c>
      <c r="B12" s="15" t="s">
        <v>27</v>
      </c>
      <c r="C12" s="29">
        <v>-2</v>
      </c>
      <c r="D12" s="29">
        <v>9</v>
      </c>
      <c r="E12" s="29">
        <v>-1</v>
      </c>
      <c r="F12" s="29"/>
      <c r="G12" s="29">
        <f>SUM(C12:F12)</f>
        <v>6</v>
      </c>
      <c r="H12" s="13">
        <v>1</v>
      </c>
      <c r="I12" s="13">
        <v>9.67857142857143</v>
      </c>
      <c r="K12" s="37" t="s">
        <v>501</v>
      </c>
      <c r="L12" s="14" t="s">
        <v>501</v>
      </c>
      <c r="M12" s="35"/>
      <c r="N12" s="38" t="s">
        <v>502</v>
      </c>
      <c r="O12" s="28"/>
      <c r="P12" s="37" t="s">
        <v>501</v>
      </c>
      <c r="Q12" s="14" t="s">
        <v>501</v>
      </c>
      <c r="R12" s="35"/>
      <c r="S12" s="38" t="s">
        <v>502</v>
      </c>
    </row>
    <row r="13" spans="1:19" ht="19.5" customHeight="1">
      <c r="A13" s="14">
        <v>15</v>
      </c>
      <c r="B13" s="15" t="s">
        <v>396</v>
      </c>
      <c r="C13" s="29">
        <v>-6</v>
      </c>
      <c r="D13" s="29">
        <v>2</v>
      </c>
      <c r="E13" s="29">
        <v>-1</v>
      </c>
      <c r="F13" s="29"/>
      <c r="G13" s="29">
        <f>SUM(C13:F13)</f>
        <v>-5</v>
      </c>
      <c r="H13" s="13">
        <v>1</v>
      </c>
      <c r="I13" s="13">
        <v>10.6428571428571</v>
      </c>
      <c r="K13" s="37" t="s">
        <v>501</v>
      </c>
      <c r="L13" s="14" t="s">
        <v>501</v>
      </c>
      <c r="M13" s="35"/>
      <c r="N13" s="38" t="s">
        <v>502</v>
      </c>
      <c r="O13" s="28"/>
      <c r="P13" s="37" t="s">
        <v>501</v>
      </c>
      <c r="Q13" s="14" t="s">
        <v>501</v>
      </c>
      <c r="R13" s="35"/>
      <c r="S13" s="38" t="s">
        <v>502</v>
      </c>
    </row>
    <row r="14" spans="1:19" ht="19.5" customHeight="1">
      <c r="A14" s="14">
        <v>6</v>
      </c>
      <c r="B14" s="15" t="s">
        <v>399</v>
      </c>
      <c r="C14" s="29">
        <v>-9</v>
      </c>
      <c r="D14" s="29">
        <v>-1</v>
      </c>
      <c r="E14" s="29">
        <v>1</v>
      </c>
      <c r="F14" s="29"/>
      <c r="G14" s="29">
        <f>SUM(C14:F14)</f>
        <v>-9</v>
      </c>
      <c r="H14" s="13">
        <v>1</v>
      </c>
      <c r="I14" s="13">
        <v>11.6071428571429</v>
      </c>
      <c r="K14" s="37" t="s">
        <v>501</v>
      </c>
      <c r="L14" s="14" t="s">
        <v>501</v>
      </c>
      <c r="M14" s="35"/>
      <c r="N14" s="38" t="s">
        <v>502</v>
      </c>
      <c r="O14" s="28"/>
      <c r="P14" s="37" t="s">
        <v>501</v>
      </c>
      <c r="Q14" s="14" t="s">
        <v>501</v>
      </c>
      <c r="R14" s="35"/>
      <c r="S14" s="38" t="s">
        <v>502</v>
      </c>
    </row>
    <row r="15" spans="1:19" ht="19.5" customHeight="1">
      <c r="A15" s="14">
        <v>11</v>
      </c>
      <c r="B15" s="15" t="s">
        <v>40</v>
      </c>
      <c r="C15" s="29">
        <v>-6</v>
      </c>
      <c r="D15" s="29">
        <v>-9</v>
      </c>
      <c r="E15" s="29">
        <v>5</v>
      </c>
      <c r="F15" s="29"/>
      <c r="G15" s="29">
        <f>SUM(C15:F15)</f>
        <v>-10</v>
      </c>
      <c r="H15" s="13">
        <v>1</v>
      </c>
      <c r="I15" s="13">
        <v>12.5714285714286</v>
      </c>
      <c r="K15" s="39" t="s">
        <v>501</v>
      </c>
      <c r="L15" s="40" t="s">
        <v>501</v>
      </c>
      <c r="M15" s="41"/>
      <c r="N15" s="42" t="s">
        <v>502</v>
      </c>
      <c r="O15" s="28"/>
      <c r="P15" s="39" t="s">
        <v>501</v>
      </c>
      <c r="Q15" s="40" t="s">
        <v>501</v>
      </c>
      <c r="R15" s="41"/>
      <c r="S15" s="38" t="s">
        <v>502</v>
      </c>
    </row>
    <row r="16" spans="1:19" ht="19.5" customHeight="1">
      <c r="A16" s="14">
        <v>9</v>
      </c>
      <c r="B16" s="15" t="s">
        <v>23</v>
      </c>
      <c r="C16" s="29">
        <v>-2</v>
      </c>
      <c r="D16" s="29">
        <v>1</v>
      </c>
      <c r="E16" s="29">
        <v>-12</v>
      </c>
      <c r="F16" s="29"/>
      <c r="G16" s="29">
        <f>SUM(C16:F16)</f>
        <v>-13</v>
      </c>
      <c r="H16" s="13">
        <v>1</v>
      </c>
      <c r="I16" s="13">
        <v>13.5357142857143</v>
      </c>
      <c r="K16" s="28"/>
      <c r="L16" s="28"/>
      <c r="M16" s="28"/>
      <c r="N16" s="28"/>
      <c r="O16" s="28"/>
      <c r="P16" s="28"/>
      <c r="Q16" s="28"/>
      <c r="R16" s="28"/>
      <c r="S16" s="28"/>
    </row>
    <row r="17" spans="1:19" ht="19.5" customHeight="1">
      <c r="A17" s="14">
        <v>8</v>
      </c>
      <c r="B17" s="15" t="s">
        <v>9</v>
      </c>
      <c r="C17" s="29">
        <v>-6</v>
      </c>
      <c r="D17" s="29">
        <v>1</v>
      </c>
      <c r="E17" s="29">
        <v>-13</v>
      </c>
      <c r="F17" s="29"/>
      <c r="G17" s="29">
        <f>SUM(C17:F17)</f>
        <v>-18</v>
      </c>
      <c r="H17" s="13">
        <v>1</v>
      </c>
      <c r="I17" s="13">
        <v>14.5</v>
      </c>
      <c r="K17" s="25" t="s">
        <v>132</v>
      </c>
      <c r="L17" s="26"/>
      <c r="M17" s="26"/>
      <c r="N17" s="27"/>
      <c r="O17" s="28"/>
      <c r="P17" s="25" t="s">
        <v>133</v>
      </c>
      <c r="Q17" s="26"/>
      <c r="R17" s="26"/>
      <c r="S17" s="27"/>
    </row>
    <row r="18" spans="1:19" ht="19.5" customHeight="1">
      <c r="A18" s="14">
        <v>17</v>
      </c>
      <c r="B18" s="15" t="s">
        <v>53</v>
      </c>
      <c r="C18" s="29">
        <v>-6</v>
      </c>
      <c r="D18" s="29">
        <v>-1</v>
      </c>
      <c r="E18" s="29">
        <v>-5</v>
      </c>
      <c r="F18" s="29"/>
      <c r="G18" s="29">
        <f>SUM(C18:F18)</f>
        <v>-12</v>
      </c>
      <c r="H18" s="13">
        <v>0</v>
      </c>
      <c r="I18" s="13">
        <v>15.4642857142857</v>
      </c>
      <c r="K18" s="31" t="s">
        <v>100</v>
      </c>
      <c r="L18" s="31" t="s">
        <v>101</v>
      </c>
      <c r="M18" s="32"/>
      <c r="N18" s="31" t="s">
        <v>102</v>
      </c>
      <c r="O18" s="28"/>
      <c r="P18" s="31" t="s">
        <v>100</v>
      </c>
      <c r="Q18" s="31" t="s">
        <v>101</v>
      </c>
      <c r="R18" s="32"/>
      <c r="S18" s="31" t="s">
        <v>102</v>
      </c>
    </row>
    <row r="19" spans="1:19" ht="19.5" customHeight="1">
      <c r="A19" s="14">
        <v>16</v>
      </c>
      <c r="B19" s="15" t="s">
        <v>20</v>
      </c>
      <c r="C19" s="29">
        <v>-9</v>
      </c>
      <c r="D19" s="29">
        <v>-1</v>
      </c>
      <c r="E19" s="29">
        <v>-12</v>
      </c>
      <c r="F19" s="29"/>
      <c r="G19" s="29">
        <f>SUM(C19:F19)</f>
        <v>-22</v>
      </c>
      <c r="H19" s="13">
        <v>0</v>
      </c>
      <c r="I19" s="13">
        <v>17</v>
      </c>
      <c r="K19" s="33" t="s">
        <v>613</v>
      </c>
      <c r="L19" s="34" t="s">
        <v>614</v>
      </c>
      <c r="M19" s="35"/>
      <c r="N19" s="38" t="s">
        <v>551</v>
      </c>
      <c r="O19" s="28"/>
      <c r="P19" s="33" t="s">
        <v>501</v>
      </c>
      <c r="Q19" s="34" t="s">
        <v>501</v>
      </c>
      <c r="R19" s="35"/>
      <c r="S19" s="38" t="s">
        <v>502</v>
      </c>
    </row>
    <row r="20" spans="1:19" ht="19.5" customHeight="1">
      <c r="A20" s="14">
        <v>18</v>
      </c>
      <c r="B20" s="15"/>
      <c r="C20" s="29"/>
      <c r="D20" s="29"/>
      <c r="E20" s="29"/>
      <c r="F20" s="29"/>
      <c r="G20" s="29">
        <f>SUM(C20:F20)</f>
        <v>0</v>
      </c>
      <c r="H20" s="13"/>
      <c r="I20" s="13"/>
      <c r="K20" s="37" t="s">
        <v>528</v>
      </c>
      <c r="L20" s="14" t="s">
        <v>471</v>
      </c>
      <c r="M20" s="35"/>
      <c r="N20" s="38" t="s">
        <v>585</v>
      </c>
      <c r="O20" s="28"/>
      <c r="P20" s="37" t="s">
        <v>501</v>
      </c>
      <c r="Q20" s="14" t="s">
        <v>501</v>
      </c>
      <c r="R20" s="35"/>
      <c r="S20" s="38" t="s">
        <v>502</v>
      </c>
    </row>
    <row r="21" spans="1:19" ht="19.5" customHeight="1">
      <c r="A21" s="14">
        <v>19</v>
      </c>
      <c r="B21" s="15"/>
      <c r="C21" s="29"/>
      <c r="D21" s="29"/>
      <c r="E21" s="29"/>
      <c r="F21" s="29"/>
      <c r="G21" s="29">
        <f>SUM(C21:F21)</f>
        <v>0</v>
      </c>
      <c r="H21" s="29"/>
      <c r="I21" s="29"/>
      <c r="K21" s="37" t="s">
        <v>615</v>
      </c>
      <c r="L21" s="14" t="s">
        <v>616</v>
      </c>
      <c r="M21" s="35"/>
      <c r="N21" s="38" t="s">
        <v>546</v>
      </c>
      <c r="O21" s="28"/>
      <c r="P21" s="37" t="s">
        <v>501</v>
      </c>
      <c r="Q21" s="14" t="s">
        <v>501</v>
      </c>
      <c r="R21" s="35"/>
      <c r="S21" s="38" t="s">
        <v>502</v>
      </c>
    </row>
    <row r="22" spans="1:19" ht="19.5" customHeight="1">
      <c r="A22" s="14">
        <v>20</v>
      </c>
      <c r="B22" s="15"/>
      <c r="C22" s="29"/>
      <c r="D22" s="29"/>
      <c r="E22" s="29"/>
      <c r="F22" s="29"/>
      <c r="G22" s="29">
        <f>SUM(C22:F22)</f>
        <v>0</v>
      </c>
      <c r="H22" s="29"/>
      <c r="I22" s="29"/>
      <c r="K22" s="37" t="s">
        <v>617</v>
      </c>
      <c r="L22" s="14" t="s">
        <v>618</v>
      </c>
      <c r="M22" s="35"/>
      <c r="N22" s="38" t="s">
        <v>587</v>
      </c>
      <c r="O22" s="28"/>
      <c r="P22" s="37" t="s">
        <v>501</v>
      </c>
      <c r="Q22" s="14" t="s">
        <v>501</v>
      </c>
      <c r="R22" s="35"/>
      <c r="S22" s="38" t="s">
        <v>502</v>
      </c>
    </row>
    <row r="23" spans="1:19" ht="19.5" customHeight="1">
      <c r="A23" s="14">
        <v>21</v>
      </c>
      <c r="B23" s="15"/>
      <c r="C23" s="29"/>
      <c r="D23" s="29"/>
      <c r="E23" s="29"/>
      <c r="F23" s="29"/>
      <c r="G23" s="29">
        <f>SUM(C23:F23)</f>
        <v>0</v>
      </c>
      <c r="H23" s="29"/>
      <c r="I23" s="29"/>
      <c r="K23" s="37" t="s">
        <v>501</v>
      </c>
      <c r="L23" s="14" t="s">
        <v>501</v>
      </c>
      <c r="M23" s="35"/>
      <c r="N23" s="38" t="s">
        <v>502</v>
      </c>
      <c r="O23" s="28"/>
      <c r="P23" s="37" t="s">
        <v>501</v>
      </c>
      <c r="Q23" s="14" t="s">
        <v>501</v>
      </c>
      <c r="R23" s="35"/>
      <c r="S23" s="38" t="s">
        <v>502</v>
      </c>
    </row>
    <row r="24" spans="1:19" ht="19.5" customHeight="1">
      <c r="A24" s="14">
        <v>22</v>
      </c>
      <c r="B24" s="15"/>
      <c r="C24" s="29"/>
      <c r="D24" s="29"/>
      <c r="E24" s="29"/>
      <c r="F24" s="29"/>
      <c r="G24" s="29">
        <f>SUM(C24:F24)</f>
        <v>0</v>
      </c>
      <c r="H24" s="29"/>
      <c r="I24" s="29"/>
      <c r="K24" s="37" t="s">
        <v>501</v>
      </c>
      <c r="L24" s="14" t="s">
        <v>501</v>
      </c>
      <c r="M24" s="35"/>
      <c r="N24" s="38" t="s">
        <v>502</v>
      </c>
      <c r="O24" s="28"/>
      <c r="P24" s="37" t="s">
        <v>501</v>
      </c>
      <c r="Q24" s="14" t="s">
        <v>501</v>
      </c>
      <c r="R24" s="35"/>
      <c r="S24" s="38" t="s">
        <v>502</v>
      </c>
    </row>
    <row r="25" spans="1:19" ht="19.5" customHeight="1">
      <c r="A25" s="14">
        <v>23</v>
      </c>
      <c r="B25" s="15"/>
      <c r="C25" s="29"/>
      <c r="D25" s="29"/>
      <c r="E25" s="29"/>
      <c r="F25" s="29"/>
      <c r="G25" s="29">
        <f>SUM(C25:F25)</f>
        <v>0</v>
      </c>
      <c r="H25" s="29"/>
      <c r="I25" s="29"/>
      <c r="K25" s="37" t="s">
        <v>501</v>
      </c>
      <c r="L25" s="14" t="s">
        <v>501</v>
      </c>
      <c r="M25" s="35"/>
      <c r="N25" s="38" t="s">
        <v>502</v>
      </c>
      <c r="O25" s="28"/>
      <c r="P25" s="37" t="s">
        <v>501</v>
      </c>
      <c r="Q25" s="14" t="s">
        <v>501</v>
      </c>
      <c r="R25" s="35"/>
      <c r="S25" s="38" t="s">
        <v>502</v>
      </c>
    </row>
    <row r="26" spans="1:19" ht="19.5" customHeight="1">
      <c r="A26" s="14">
        <v>24</v>
      </c>
      <c r="B26" s="15"/>
      <c r="C26" s="29"/>
      <c r="D26" s="29"/>
      <c r="E26" s="29"/>
      <c r="F26" s="29"/>
      <c r="G26" s="29">
        <f>SUM(C26:F26)</f>
        <v>0</v>
      </c>
      <c r="H26" s="29"/>
      <c r="I26" s="29"/>
      <c r="K26" s="37" t="s">
        <v>501</v>
      </c>
      <c r="L26" s="14" t="s">
        <v>501</v>
      </c>
      <c r="M26" s="35"/>
      <c r="N26" s="38" t="s">
        <v>502</v>
      </c>
      <c r="O26" s="28"/>
      <c r="P26" s="37" t="s">
        <v>501</v>
      </c>
      <c r="Q26" s="14" t="s">
        <v>501</v>
      </c>
      <c r="R26" s="35"/>
      <c r="S26" s="38" t="s">
        <v>502</v>
      </c>
    </row>
    <row r="27" spans="1:19" ht="19.5" customHeight="1">
      <c r="A27" s="63"/>
      <c r="B27" s="63"/>
      <c r="C27" s="63"/>
      <c r="D27" s="63"/>
      <c r="E27" s="63"/>
      <c r="F27" s="28"/>
      <c r="G27" s="64"/>
      <c r="H27" s="64"/>
      <c r="I27" s="64"/>
      <c r="J27" s="28"/>
      <c r="K27" s="37" t="s">
        <v>501</v>
      </c>
      <c r="L27" s="14" t="s">
        <v>501</v>
      </c>
      <c r="M27" s="35"/>
      <c r="N27" s="38" t="s">
        <v>502</v>
      </c>
      <c r="O27" s="28"/>
      <c r="P27" s="37" t="s">
        <v>501</v>
      </c>
      <c r="Q27" s="14" t="s">
        <v>501</v>
      </c>
      <c r="R27" s="35"/>
      <c r="S27" s="38" t="s">
        <v>502</v>
      </c>
    </row>
    <row r="28" spans="1:19" ht="19.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37" t="s">
        <v>501</v>
      </c>
      <c r="L28" s="14" t="s">
        <v>501</v>
      </c>
      <c r="M28" s="35"/>
      <c r="N28" s="38" t="s">
        <v>502</v>
      </c>
      <c r="O28" s="28"/>
      <c r="P28" s="37" t="s">
        <v>501</v>
      </c>
      <c r="Q28" s="14" t="s">
        <v>501</v>
      </c>
      <c r="R28" s="35"/>
      <c r="S28" s="38" t="s">
        <v>502</v>
      </c>
    </row>
    <row r="29" spans="1:19" ht="19.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37" t="s">
        <v>501</v>
      </c>
      <c r="L29" s="14" t="s">
        <v>501</v>
      </c>
      <c r="M29" s="35"/>
      <c r="N29" s="38" t="s">
        <v>502</v>
      </c>
      <c r="O29" s="28"/>
      <c r="P29" s="37" t="s">
        <v>501</v>
      </c>
      <c r="Q29" s="14" t="s">
        <v>501</v>
      </c>
      <c r="R29" s="35"/>
      <c r="S29" s="38" t="s">
        <v>502</v>
      </c>
    </row>
    <row r="30" spans="1:19" ht="19.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39" t="s">
        <v>501</v>
      </c>
      <c r="L30" s="40" t="s">
        <v>501</v>
      </c>
      <c r="M30" s="41"/>
      <c r="N30" s="38" t="s">
        <v>502</v>
      </c>
      <c r="O30" s="28"/>
      <c r="P30" s="39" t="s">
        <v>501</v>
      </c>
      <c r="Q30" s="40" t="s">
        <v>501</v>
      </c>
      <c r="R30" s="41"/>
      <c r="S30" s="38" t="s">
        <v>502</v>
      </c>
    </row>
  </sheetData>
  <sheetProtection/>
  <mergeCells count="2">
    <mergeCell ref="A1:B1"/>
    <mergeCell ref="C1:I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4"/>
  <sheetViews>
    <sheetView zoomScale="75" zoomScaleNormal="75" workbookViewId="0" topLeftCell="A1">
      <selection activeCell="K25" sqref="K25"/>
    </sheetView>
  </sheetViews>
  <sheetFormatPr defaultColWidth="11.421875" defaultRowHeight="12.75"/>
  <cols>
    <col min="1" max="1" width="9.57421875" style="0" customWidth="1"/>
    <col min="2" max="2" width="53.421875" style="0" customWidth="1"/>
    <col min="3" max="4" width="5.421875" style="0" customWidth="1"/>
    <col min="5" max="5" width="6.00390625" style="0" customWidth="1"/>
    <col min="6" max="6" width="5.421875" style="0" customWidth="1"/>
    <col min="7" max="7" width="6.00390625" style="0" customWidth="1"/>
    <col min="8" max="9" width="8.8515625" style="0" customWidth="1"/>
    <col min="10" max="11" width="9.7109375" style="0" customWidth="1"/>
    <col min="12" max="12" width="5.421875" style="0" customWidth="1"/>
    <col min="13" max="13" width="12.8515625" style="0" customWidth="1"/>
    <col min="14" max="14" width="12.57421875" style="0" customWidth="1"/>
    <col min="15" max="15" width="3.8515625" style="0" customWidth="1"/>
    <col min="16" max="17" width="11.00390625" style="0" customWidth="1"/>
    <col min="18" max="18" width="13.421875" style="0" customWidth="1"/>
    <col min="19" max="19" width="12.57421875" style="0" customWidth="1"/>
    <col min="20" max="20" width="3.140625" style="0" customWidth="1"/>
    <col min="21" max="16384" width="11.00390625" style="0" customWidth="1"/>
  </cols>
  <sheetData>
    <row r="1" spans="1:21" ht="72.75" customHeight="1">
      <c r="A1" s="23" t="s">
        <v>92</v>
      </c>
      <c r="B1" s="23"/>
      <c r="C1" s="23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9.5" customHeight="1">
      <c r="A2" s="8" t="s">
        <v>93</v>
      </c>
      <c r="B2" s="9" t="s">
        <v>1</v>
      </c>
      <c r="C2" s="24">
        <v>1</v>
      </c>
      <c r="D2" s="24">
        <v>2</v>
      </c>
      <c r="E2" s="24">
        <v>3</v>
      </c>
      <c r="F2" s="24">
        <v>4</v>
      </c>
      <c r="G2" s="24" t="s">
        <v>94</v>
      </c>
      <c r="H2" s="24" t="s">
        <v>95</v>
      </c>
      <c r="I2" s="24" t="s">
        <v>96</v>
      </c>
      <c r="J2" s="24" t="s">
        <v>97</v>
      </c>
      <c r="K2" s="24" t="s">
        <v>66</v>
      </c>
      <c r="M2" s="25" t="s">
        <v>98</v>
      </c>
      <c r="N2" s="26"/>
      <c r="O2" s="26"/>
      <c r="P2" s="27"/>
      <c r="Q2" s="28"/>
      <c r="R2" s="25" t="s">
        <v>99</v>
      </c>
      <c r="S2" s="26"/>
      <c r="T2" s="26"/>
      <c r="U2" s="27"/>
    </row>
    <row r="3" spans="1:21" ht="19.5" customHeight="1">
      <c r="A3" s="14">
        <v>1</v>
      </c>
      <c r="B3" s="15" t="s">
        <v>19</v>
      </c>
      <c r="C3" s="29">
        <f>-3</f>
        <v>-3</v>
      </c>
      <c r="D3" s="29">
        <v>11</v>
      </c>
      <c r="E3" s="29">
        <f>-6</f>
        <v>-6</v>
      </c>
      <c r="F3" s="29"/>
      <c r="G3" s="29">
        <f>SUM(C3:F3)</f>
        <v>2</v>
      </c>
      <c r="H3" s="13">
        <f>COUNT(C3:F3)</f>
        <v>3</v>
      </c>
      <c r="I3" s="13">
        <f>COUNTIF(C3:F3,"&gt;0")</f>
        <v>1</v>
      </c>
      <c r="J3" s="30">
        <f>I3+(G3*0.01)</f>
        <v>1.02</v>
      </c>
      <c r="K3" s="13">
        <f>RANK(J3,$J$3:$J$27,0)</f>
        <v>14</v>
      </c>
      <c r="M3" s="31" t="s">
        <v>100</v>
      </c>
      <c r="N3" s="31" t="s">
        <v>101</v>
      </c>
      <c r="O3" s="32"/>
      <c r="P3" s="31" t="s">
        <v>102</v>
      </c>
      <c r="Q3" s="28"/>
      <c r="R3" s="31" t="s">
        <v>100</v>
      </c>
      <c r="S3" s="31" t="s">
        <v>101</v>
      </c>
      <c r="T3" s="32"/>
      <c r="U3" s="31" t="s">
        <v>102</v>
      </c>
    </row>
    <row r="4" spans="1:21" ht="19.5" customHeight="1">
      <c r="A4" s="14">
        <v>2</v>
      </c>
      <c r="B4" s="15" t="s">
        <v>36</v>
      </c>
      <c r="C4" s="29">
        <v>3</v>
      </c>
      <c r="D4" s="29">
        <v>3</v>
      </c>
      <c r="E4" s="29">
        <f>-13</f>
        <v>-13</v>
      </c>
      <c r="F4" s="29"/>
      <c r="G4" s="29">
        <f>SUM(C4:F4)</f>
        <v>-7</v>
      </c>
      <c r="H4" s="13">
        <f>COUNT(C4:F4)</f>
        <v>3</v>
      </c>
      <c r="I4" s="13">
        <f>COUNTIF(C4:F4,"&gt;0")</f>
        <v>2</v>
      </c>
      <c r="J4" s="30">
        <f>I4+(G4*0.01)</f>
        <v>1.93</v>
      </c>
      <c r="K4" s="13">
        <f>RANK(J4,$J$3:$J$27,0)</f>
        <v>11</v>
      </c>
      <c r="M4" s="33" t="s">
        <v>103</v>
      </c>
      <c r="N4" s="34" t="s">
        <v>104</v>
      </c>
      <c r="O4" s="35"/>
      <c r="P4" s="36" t="s">
        <v>105</v>
      </c>
      <c r="Q4" s="28"/>
      <c r="R4" s="33" t="s">
        <v>106</v>
      </c>
      <c r="S4" s="34" t="s">
        <v>107</v>
      </c>
      <c r="T4" s="35"/>
      <c r="U4" s="36" t="s">
        <v>108</v>
      </c>
    </row>
    <row r="5" spans="1:21" ht="19.5" customHeight="1">
      <c r="A5" s="14">
        <v>3</v>
      </c>
      <c r="B5" s="15" t="s">
        <v>8</v>
      </c>
      <c r="C5" s="29">
        <v>6</v>
      </c>
      <c r="D5" s="29">
        <v>7</v>
      </c>
      <c r="E5" s="29">
        <f>-3</f>
        <v>-3</v>
      </c>
      <c r="F5" s="29"/>
      <c r="G5" s="29">
        <f>SUM(C5:F5)</f>
        <v>10</v>
      </c>
      <c r="H5" s="13">
        <f>COUNT(C5:F5)</f>
        <v>3</v>
      </c>
      <c r="I5" s="13">
        <f>COUNTIF(C5:F5,"&gt;0")</f>
        <v>2</v>
      </c>
      <c r="J5" s="30">
        <f>I5+(G5*0.01)</f>
        <v>2.1</v>
      </c>
      <c r="K5" s="13">
        <f>RANK(J5,$J$3:$J$27,0)</f>
        <v>4</v>
      </c>
      <c r="M5" s="37" t="s">
        <v>109</v>
      </c>
      <c r="N5" s="14" t="s">
        <v>110</v>
      </c>
      <c r="O5" s="35"/>
      <c r="P5" s="38" t="s">
        <v>108</v>
      </c>
      <c r="Q5" s="28"/>
      <c r="R5" s="37" t="s">
        <v>111</v>
      </c>
      <c r="S5" s="14" t="s">
        <v>112</v>
      </c>
      <c r="T5" s="35"/>
      <c r="U5" s="38" t="s">
        <v>113</v>
      </c>
    </row>
    <row r="6" spans="1:21" ht="19.5" customHeight="1">
      <c r="A6" s="14">
        <v>4</v>
      </c>
      <c r="B6" s="15" t="s">
        <v>22</v>
      </c>
      <c r="C6" s="29">
        <f>-7</f>
        <v>-7</v>
      </c>
      <c r="D6" s="29">
        <f>-9</f>
        <v>-9</v>
      </c>
      <c r="E6" s="29"/>
      <c r="F6" s="29"/>
      <c r="G6" s="29">
        <f>SUM(C6:F6)</f>
        <v>-16</v>
      </c>
      <c r="H6" s="13">
        <f>COUNT(C6:F6)</f>
        <v>2</v>
      </c>
      <c r="I6" s="13">
        <f>COUNTIF(C6:F6,"&gt;0")</f>
        <v>0</v>
      </c>
      <c r="J6" s="30">
        <f>I6+(G6*0.01)</f>
        <v>-0.16</v>
      </c>
      <c r="K6" s="13">
        <f>RANK(J6,$J$3:$J$27,0)</f>
        <v>25</v>
      </c>
      <c r="M6" s="37" t="s">
        <v>114</v>
      </c>
      <c r="N6" s="14" t="s">
        <v>115</v>
      </c>
      <c r="O6" s="35"/>
      <c r="P6" s="38" t="s">
        <v>113</v>
      </c>
      <c r="Q6" s="28"/>
      <c r="R6" s="37" t="s">
        <v>116</v>
      </c>
      <c r="S6" s="14" t="s">
        <v>117</v>
      </c>
      <c r="T6" s="35"/>
      <c r="U6" s="38" t="s">
        <v>118</v>
      </c>
    </row>
    <row r="7" spans="1:21" ht="19.5" customHeight="1">
      <c r="A7" s="14">
        <v>5</v>
      </c>
      <c r="B7" s="15" t="s">
        <v>12</v>
      </c>
      <c r="C7" s="29">
        <v>7</v>
      </c>
      <c r="D7" s="29">
        <v>11</v>
      </c>
      <c r="E7" s="29">
        <v>8</v>
      </c>
      <c r="F7" s="29"/>
      <c r="G7" s="29">
        <f>SUM(C7:F7)</f>
        <v>26</v>
      </c>
      <c r="H7" s="13">
        <f>COUNT(C7:F7)</f>
        <v>3</v>
      </c>
      <c r="I7" s="13">
        <f>COUNTIF(C7:F7,"&gt;0")</f>
        <v>3</v>
      </c>
      <c r="J7" s="30">
        <f>I7+(G7*0.01)</f>
        <v>3.26</v>
      </c>
      <c r="K7" s="13">
        <f>RANK(J7,$J$3:$J$27,0)</f>
        <v>1</v>
      </c>
      <c r="M7" s="37" t="s">
        <v>119</v>
      </c>
      <c r="N7" s="14" t="s">
        <v>120</v>
      </c>
      <c r="O7" s="35"/>
      <c r="P7" s="36" t="s">
        <v>105</v>
      </c>
      <c r="Q7" s="28"/>
      <c r="R7" s="37" t="s">
        <v>121</v>
      </c>
      <c r="S7" s="14" t="s">
        <v>122</v>
      </c>
      <c r="T7" s="35"/>
      <c r="U7" s="38" t="s">
        <v>123</v>
      </c>
    </row>
    <row r="8" spans="1:21" ht="19.5" customHeight="1">
      <c r="A8" s="14">
        <v>6</v>
      </c>
      <c r="B8" s="15" t="s">
        <v>5</v>
      </c>
      <c r="C8" s="29">
        <v>3</v>
      </c>
      <c r="D8" s="29">
        <v>9</v>
      </c>
      <c r="E8" s="29">
        <v>13</v>
      </c>
      <c r="F8" s="29"/>
      <c r="G8" s="29">
        <f>SUM(C8:F8)</f>
        <v>25</v>
      </c>
      <c r="H8" s="13">
        <f>COUNT(C8:F8)</f>
        <v>3</v>
      </c>
      <c r="I8" s="13">
        <f>COUNTIF(C8:F8,"&gt;0")</f>
        <v>3</v>
      </c>
      <c r="J8" s="30">
        <f>I8+(G8*0.01)</f>
        <v>3.25</v>
      </c>
      <c r="K8" s="13">
        <f>RANK(J8,$J$3:$J$27,0)</f>
        <v>2</v>
      </c>
      <c r="M8" s="37" t="s">
        <v>124</v>
      </c>
      <c r="N8" s="14" t="s">
        <v>125</v>
      </c>
      <c r="O8" s="35"/>
      <c r="P8" s="38" t="s">
        <v>126</v>
      </c>
      <c r="Q8" s="28"/>
      <c r="R8" s="37" t="s">
        <v>127</v>
      </c>
      <c r="S8" s="14" t="s">
        <v>128</v>
      </c>
      <c r="T8" s="35"/>
      <c r="U8" s="38" t="s">
        <v>129</v>
      </c>
    </row>
    <row r="9" spans="1:21" ht="19.5" customHeight="1">
      <c r="A9" s="14">
        <v>7</v>
      </c>
      <c r="B9" s="15" t="s">
        <v>16</v>
      </c>
      <c r="C9" s="29">
        <v>3</v>
      </c>
      <c r="D9" s="29">
        <f>-9</f>
        <v>-9</v>
      </c>
      <c r="E9" s="29">
        <f>-8</f>
        <v>-8</v>
      </c>
      <c r="F9" s="29"/>
      <c r="G9" s="29">
        <f>SUM(C9:F9)</f>
        <v>-14</v>
      </c>
      <c r="H9" s="13">
        <f>COUNT(C9:F9)</f>
        <v>3</v>
      </c>
      <c r="I9" s="13">
        <f>COUNTIF(C9:F9,"&gt;0")</f>
        <v>1</v>
      </c>
      <c r="J9" s="30">
        <f>I9+(G9*0.01)</f>
        <v>0.86</v>
      </c>
      <c r="K9" s="13">
        <f>RANK(J9,$J$3:$J$27,0)</f>
        <v>19</v>
      </c>
      <c r="M9" s="37" t="s">
        <v>130</v>
      </c>
      <c r="N9" s="14" t="s">
        <v>131</v>
      </c>
      <c r="O9" s="35"/>
      <c r="P9" s="38" t="s">
        <v>126</v>
      </c>
      <c r="Q9" s="28"/>
      <c r="R9" s="37"/>
      <c r="S9" s="14"/>
      <c r="T9" s="35"/>
      <c r="U9" s="38"/>
    </row>
    <row r="10" spans="1:21" ht="19.5" customHeight="1">
      <c r="A10" s="14">
        <v>8</v>
      </c>
      <c r="B10" s="15" t="s">
        <v>10</v>
      </c>
      <c r="C10" s="29">
        <f>-3</f>
        <v>-3</v>
      </c>
      <c r="D10" s="29">
        <f>-11</f>
        <v>-11</v>
      </c>
      <c r="E10" s="29">
        <v>3</v>
      </c>
      <c r="F10" s="29"/>
      <c r="G10" s="29">
        <f>SUM(C10:F10)</f>
        <v>-11</v>
      </c>
      <c r="H10" s="13">
        <f>COUNT(C10:F10)</f>
        <v>3</v>
      </c>
      <c r="I10" s="13">
        <f>COUNTIF(C10:F10,"&gt;0")</f>
        <v>1</v>
      </c>
      <c r="J10" s="30">
        <f>I10+(G10*0.01)</f>
        <v>0.89</v>
      </c>
      <c r="K10" s="13">
        <f>RANK(J10,$J$3:$J$27,0)</f>
        <v>18</v>
      </c>
      <c r="M10" s="37"/>
      <c r="N10" s="14"/>
      <c r="O10" s="35"/>
      <c r="P10" s="38"/>
      <c r="Q10" s="28"/>
      <c r="R10" s="37"/>
      <c r="S10" s="14"/>
      <c r="T10" s="35"/>
      <c r="U10" s="38"/>
    </row>
    <row r="11" spans="1:21" ht="19.5" customHeight="1">
      <c r="A11" s="14">
        <v>9</v>
      </c>
      <c r="B11" s="15" t="s">
        <v>45</v>
      </c>
      <c r="C11" s="29">
        <f>-6</f>
        <v>-6</v>
      </c>
      <c r="D11" s="29">
        <f>-3</f>
        <v>-3</v>
      </c>
      <c r="E11" s="29"/>
      <c r="F11" s="29"/>
      <c r="G11" s="29">
        <f>SUM(C11:F11)</f>
        <v>-9</v>
      </c>
      <c r="H11" s="13">
        <f>COUNT(C11:F11)</f>
        <v>2</v>
      </c>
      <c r="I11" s="13">
        <f>COUNTIF(C11:F11,"&gt;0")</f>
        <v>0</v>
      </c>
      <c r="J11" s="30">
        <f>I11+(G11*0.01)</f>
        <v>-0.09</v>
      </c>
      <c r="K11" s="13">
        <f>RANK(J11,$J$3:$J$27,0)</f>
        <v>22</v>
      </c>
      <c r="M11" s="37"/>
      <c r="N11" s="14"/>
      <c r="O11" s="35"/>
      <c r="P11" s="38"/>
      <c r="Q11" s="28"/>
      <c r="R11" s="37"/>
      <c r="S11" s="14"/>
      <c r="T11" s="35"/>
      <c r="U11" s="38"/>
    </row>
    <row r="12" spans="1:21" ht="19.5" customHeight="1">
      <c r="A12" s="14">
        <v>10</v>
      </c>
      <c r="B12" s="15" t="s">
        <v>17</v>
      </c>
      <c r="C12" s="29">
        <f>-7</f>
        <v>-7</v>
      </c>
      <c r="D12" s="29">
        <v>1</v>
      </c>
      <c r="E12" s="29">
        <f>-3</f>
        <v>-3</v>
      </c>
      <c r="F12" s="29"/>
      <c r="G12" s="29">
        <f>SUM(C12:F12)</f>
        <v>-9</v>
      </c>
      <c r="H12" s="13">
        <f>COUNT(C12:F12)</f>
        <v>3</v>
      </c>
      <c r="I12" s="13">
        <f>COUNTIF(C12:F12,"&gt;0")</f>
        <v>1</v>
      </c>
      <c r="J12" s="30">
        <f>I12+(G12*0.01)</f>
        <v>0.91</v>
      </c>
      <c r="K12" s="13">
        <f>RANK(J12,$J$3:$J$27,0)</f>
        <v>16</v>
      </c>
      <c r="M12" s="37"/>
      <c r="N12" s="14"/>
      <c r="O12" s="35"/>
      <c r="P12" s="38"/>
      <c r="Q12" s="28"/>
      <c r="R12" s="37"/>
      <c r="S12" s="14"/>
      <c r="T12" s="35"/>
      <c r="U12" s="38"/>
    </row>
    <row r="13" spans="1:21" ht="19.5" customHeight="1">
      <c r="A13" s="14">
        <v>11</v>
      </c>
      <c r="B13" s="15" t="s">
        <v>26</v>
      </c>
      <c r="C13" s="29">
        <f>-3</f>
        <v>-3</v>
      </c>
      <c r="D13" s="29">
        <f>-1</f>
        <v>-1</v>
      </c>
      <c r="E13" s="29">
        <v>8</v>
      </c>
      <c r="F13" s="29"/>
      <c r="G13" s="29">
        <f>SUM(C13:F13)</f>
        <v>4</v>
      </c>
      <c r="H13" s="13">
        <f>COUNT(C13:F13)</f>
        <v>3</v>
      </c>
      <c r="I13" s="13">
        <f>COUNTIF(C13:F13,"&gt;0")</f>
        <v>1</v>
      </c>
      <c r="J13" s="30">
        <f>I13+(G13*0.01)</f>
        <v>1.04</v>
      </c>
      <c r="K13" s="13">
        <f>RANK(J13,$J$3:$J$27,0)</f>
        <v>13</v>
      </c>
      <c r="M13" s="39"/>
      <c r="N13" s="40"/>
      <c r="O13" s="41"/>
      <c r="P13" s="42"/>
      <c r="Q13" s="28"/>
      <c r="R13" s="39"/>
      <c r="S13" s="40"/>
      <c r="T13" s="41"/>
      <c r="U13" s="38"/>
    </row>
    <row r="14" spans="1:21" ht="19.5" customHeight="1">
      <c r="A14" s="14">
        <v>12</v>
      </c>
      <c r="B14" s="15" t="s">
        <v>28</v>
      </c>
      <c r="C14" s="29">
        <f>-3</f>
        <v>-3</v>
      </c>
      <c r="D14" s="29">
        <f>-7</f>
        <v>-7</v>
      </c>
      <c r="E14" s="29"/>
      <c r="F14" s="29"/>
      <c r="G14" s="29">
        <f>SUM(C14:F14)</f>
        <v>-10</v>
      </c>
      <c r="H14" s="13">
        <f>COUNT(C14:F14)</f>
        <v>2</v>
      </c>
      <c r="I14" s="13">
        <f>COUNTIF(C14:F14,"&gt;0")</f>
        <v>0</v>
      </c>
      <c r="J14" s="30">
        <f>I14+(G14*0.01)</f>
        <v>-0.1</v>
      </c>
      <c r="K14" s="13">
        <f>RANK(J14,$J$3:$J$27,0)</f>
        <v>23</v>
      </c>
      <c r="M14" s="28"/>
      <c r="N14" s="28"/>
      <c r="O14" s="28"/>
      <c r="P14" s="28"/>
      <c r="Q14" s="28"/>
      <c r="R14" s="28"/>
      <c r="S14" s="28"/>
      <c r="T14" s="28"/>
      <c r="U14" s="28"/>
    </row>
    <row r="15" spans="1:11" ht="19.5" customHeight="1">
      <c r="A15" s="14">
        <v>13</v>
      </c>
      <c r="B15" s="15" t="s">
        <v>30</v>
      </c>
      <c r="C15" s="29">
        <f>-3</f>
        <v>-3</v>
      </c>
      <c r="D15" s="29"/>
      <c r="E15" s="29"/>
      <c r="F15" s="29"/>
      <c r="G15" s="29">
        <f>SUM(C15:F15)</f>
        <v>-3</v>
      </c>
      <c r="H15" s="13">
        <f>COUNT(C15:F15)</f>
        <v>1</v>
      </c>
      <c r="I15" s="13">
        <f>COUNTIF(C15:F15,"&gt;0")</f>
        <v>0</v>
      </c>
      <c r="J15" s="30">
        <f>I15+(G15*0.01)</f>
        <v>-0.03</v>
      </c>
      <c r="K15" s="13">
        <f>RANK(J15,$J$3:$J$27,0)</f>
        <v>21</v>
      </c>
    </row>
    <row r="16" spans="1:11" ht="19.5" customHeight="1">
      <c r="A16" s="14">
        <v>14</v>
      </c>
      <c r="B16" s="15" t="s">
        <v>37</v>
      </c>
      <c r="C16" s="29">
        <v>7</v>
      </c>
      <c r="D16" s="29">
        <v>9</v>
      </c>
      <c r="E16" s="29">
        <f>-13</f>
        <v>-13</v>
      </c>
      <c r="F16" s="29"/>
      <c r="G16" s="29">
        <f>SUM(C16:F16)</f>
        <v>3</v>
      </c>
      <c r="H16" s="13">
        <f>COUNT(C16:F16)</f>
        <v>3</v>
      </c>
      <c r="I16" s="13">
        <f>COUNTIF(C16:F16,"&gt;0")</f>
        <v>2</v>
      </c>
      <c r="J16" s="30">
        <f>I16+(G16*0.01)</f>
        <v>2.03</v>
      </c>
      <c r="K16" s="13">
        <f>RANK(J16,$J$3:$J$27,0)</f>
        <v>6</v>
      </c>
    </row>
    <row r="17" spans="1:11" ht="19.5" customHeight="1">
      <c r="A17" s="14">
        <v>15</v>
      </c>
      <c r="B17" s="15" t="s">
        <v>41</v>
      </c>
      <c r="C17" s="29">
        <v>3</v>
      </c>
      <c r="D17" s="29">
        <v>1</v>
      </c>
      <c r="E17" s="29">
        <f>-8</f>
        <v>-8</v>
      </c>
      <c r="F17" s="29"/>
      <c r="G17" s="29">
        <f>SUM(C17:F17)</f>
        <v>-4</v>
      </c>
      <c r="H17" s="13">
        <f>COUNT(C17:F17)</f>
        <v>3</v>
      </c>
      <c r="I17" s="13">
        <f>COUNTIF(C17:F17,"&gt;0")</f>
        <v>2</v>
      </c>
      <c r="J17" s="30">
        <f>I17+(G17*0.01)</f>
        <v>1.96</v>
      </c>
      <c r="K17" s="13">
        <f>RANK(J17,$J$3:$J$27,0)</f>
        <v>10</v>
      </c>
    </row>
    <row r="18" spans="1:11" ht="19.5" customHeight="1">
      <c r="A18" s="14">
        <v>16</v>
      </c>
      <c r="B18" s="15" t="s">
        <v>46</v>
      </c>
      <c r="C18" s="29">
        <v>3</v>
      </c>
      <c r="D18" s="29">
        <f>-11</f>
        <v>-11</v>
      </c>
      <c r="E18" s="29">
        <f>-6</f>
        <v>-6</v>
      </c>
      <c r="F18" s="29"/>
      <c r="G18" s="29">
        <f>SUM(C18:F18)</f>
        <v>-14</v>
      </c>
      <c r="H18" s="13">
        <f>COUNT(C18:F18)</f>
        <v>3</v>
      </c>
      <c r="I18" s="13">
        <f>COUNTIF(C18:F18,"&gt;0")</f>
        <v>1</v>
      </c>
      <c r="J18" s="30">
        <f>I18+(G18*0.01)</f>
        <v>0.86</v>
      </c>
      <c r="K18" s="13">
        <f>RANK(J18,$J$3:$J$27,0)</f>
        <v>19</v>
      </c>
    </row>
    <row r="19" spans="1:21" ht="19.5" customHeight="1">
      <c r="A19" s="14">
        <v>17</v>
      </c>
      <c r="B19" s="15" t="s">
        <v>35</v>
      </c>
      <c r="C19" s="29">
        <f>-3</f>
        <v>-3</v>
      </c>
      <c r="D19" s="29">
        <v>9</v>
      </c>
      <c r="E19" s="29">
        <f>-9</f>
        <v>-9</v>
      </c>
      <c r="F19" s="29"/>
      <c r="G19" s="29">
        <f>SUM(C19:F19)</f>
        <v>-3</v>
      </c>
      <c r="H19" s="13">
        <f>COUNT(C19:F19)</f>
        <v>3</v>
      </c>
      <c r="I19" s="13">
        <f>COUNTIF(C19:F19,"&gt;0")</f>
        <v>1</v>
      </c>
      <c r="J19" s="30">
        <f>I19+(G19*0.01)</f>
        <v>0.97</v>
      </c>
      <c r="K19" s="13">
        <f>RANK(J19,$J$3:$J$27,0)</f>
        <v>15</v>
      </c>
      <c r="M19" s="25" t="s">
        <v>132</v>
      </c>
      <c r="N19" s="26"/>
      <c r="O19" s="26"/>
      <c r="P19" s="27"/>
      <c r="Q19" s="28"/>
      <c r="R19" s="43" t="s">
        <v>133</v>
      </c>
      <c r="S19" s="44"/>
      <c r="T19" s="44"/>
      <c r="U19" s="45"/>
    </row>
    <row r="20" spans="1:21" ht="19.5" customHeight="1">
      <c r="A20" s="14">
        <v>18</v>
      </c>
      <c r="B20" s="15" t="s">
        <v>27</v>
      </c>
      <c r="C20" s="29">
        <f>-7</f>
        <v>-7</v>
      </c>
      <c r="D20" s="29">
        <v>3</v>
      </c>
      <c r="E20" s="29">
        <v>6</v>
      </c>
      <c r="F20" s="29"/>
      <c r="G20" s="29">
        <f>SUM(C20:F20)</f>
        <v>2</v>
      </c>
      <c r="H20" s="13">
        <f>COUNT(C20:F20)</f>
        <v>3</v>
      </c>
      <c r="I20" s="13">
        <f>COUNTIF(C20:F20,"&gt;0")</f>
        <v>2</v>
      </c>
      <c r="J20" s="30">
        <f>I20+(G20*0.01)</f>
        <v>2.02</v>
      </c>
      <c r="K20" s="13">
        <f>RANK(J20,$J$3:$J$27,0)</f>
        <v>9</v>
      </c>
      <c r="M20" s="31" t="s">
        <v>100</v>
      </c>
      <c r="N20" s="31" t="s">
        <v>101</v>
      </c>
      <c r="O20" s="32"/>
      <c r="P20" s="31" t="s">
        <v>102</v>
      </c>
      <c r="Q20" s="28"/>
      <c r="R20" s="46" t="s">
        <v>100</v>
      </c>
      <c r="S20" s="47" t="s">
        <v>101</v>
      </c>
      <c r="T20" s="44"/>
      <c r="U20" s="48" t="s">
        <v>102</v>
      </c>
    </row>
    <row r="21" spans="1:21" ht="19.5" customHeight="1">
      <c r="A21" s="14">
        <v>19</v>
      </c>
      <c r="B21" s="15" t="s">
        <v>4</v>
      </c>
      <c r="C21" s="29">
        <v>7</v>
      </c>
      <c r="D21" s="29">
        <v>9</v>
      </c>
      <c r="E21" s="29">
        <v>9</v>
      </c>
      <c r="F21" s="49"/>
      <c r="G21" s="29">
        <f>SUM(C21:F21)</f>
        <v>25</v>
      </c>
      <c r="H21" s="13">
        <f>COUNT(C21:F21)</f>
        <v>3</v>
      </c>
      <c r="I21" s="13">
        <f>COUNTIF(C21:F21,"&gt;0")</f>
        <v>3</v>
      </c>
      <c r="J21" s="30">
        <f>I21+(G21*0.01)</f>
        <v>3.25</v>
      </c>
      <c r="K21" s="13">
        <f>RANK(J21,$J$3:$J$27,0)</f>
        <v>2</v>
      </c>
      <c r="M21" s="33" t="s">
        <v>134</v>
      </c>
      <c r="N21" s="34" t="s">
        <v>135</v>
      </c>
      <c r="O21" s="35"/>
      <c r="P21" s="38" t="s">
        <v>136</v>
      </c>
      <c r="Q21" s="28"/>
      <c r="R21" s="50"/>
      <c r="S21" s="14"/>
      <c r="T21" s="35"/>
      <c r="U21" s="51"/>
    </row>
    <row r="22" spans="1:21" ht="19.5" customHeight="1">
      <c r="A22" s="14">
        <v>20</v>
      </c>
      <c r="B22" s="15" t="s">
        <v>38</v>
      </c>
      <c r="C22" s="29">
        <f>-6</f>
        <v>-6</v>
      </c>
      <c r="D22" s="29">
        <f>-9</f>
        <v>-9</v>
      </c>
      <c r="E22" s="29"/>
      <c r="F22" s="29"/>
      <c r="G22" s="29">
        <f>SUM(C22:F22)</f>
        <v>-15</v>
      </c>
      <c r="H22" s="13">
        <f>COUNT(C22:F22)</f>
        <v>2</v>
      </c>
      <c r="I22" s="13">
        <f>COUNTIF(C22:F22,"&gt;0")</f>
        <v>0</v>
      </c>
      <c r="J22" s="30">
        <f>I22+(G22*0.01)</f>
        <v>-0.15</v>
      </c>
      <c r="K22" s="13">
        <f>RANK(J22,$J$3:$J$27,0)</f>
        <v>24</v>
      </c>
      <c r="M22" s="37" t="s">
        <v>137</v>
      </c>
      <c r="N22" s="14" t="s">
        <v>138</v>
      </c>
      <c r="O22" s="35"/>
      <c r="P22" s="38" t="s">
        <v>139</v>
      </c>
      <c r="Q22" s="28"/>
      <c r="R22" s="50"/>
      <c r="S22" s="14"/>
      <c r="T22" s="35"/>
      <c r="U22" s="51"/>
    </row>
    <row r="23" spans="1:21" ht="19.5" customHeight="1">
      <c r="A23" s="14">
        <v>21</v>
      </c>
      <c r="B23" s="15" t="s">
        <v>29</v>
      </c>
      <c r="C23" s="29">
        <v>7</v>
      </c>
      <c r="D23" s="29">
        <f>-7</f>
        <v>-7</v>
      </c>
      <c r="E23" s="29">
        <v>9</v>
      </c>
      <c r="F23" s="29"/>
      <c r="G23" s="29">
        <f>SUM(C23:F23)</f>
        <v>9</v>
      </c>
      <c r="H23" s="13">
        <f>COUNT(C23:F23)</f>
        <v>3</v>
      </c>
      <c r="I23" s="13">
        <f>COUNTIF(C23:F23,"&gt;0")</f>
        <v>2</v>
      </c>
      <c r="J23" s="30">
        <f>I23+(G23*0.01)</f>
        <v>2.09</v>
      </c>
      <c r="K23" s="13">
        <f>RANK(J23,$J$3:$J$27,0)</f>
        <v>5</v>
      </c>
      <c r="M23" s="37" t="s">
        <v>140</v>
      </c>
      <c r="N23" s="14" t="s">
        <v>141</v>
      </c>
      <c r="O23" s="35"/>
      <c r="P23" s="38" t="s">
        <v>126</v>
      </c>
      <c r="Q23" s="28"/>
      <c r="R23" s="50"/>
      <c r="S23" s="14"/>
      <c r="T23" s="35"/>
      <c r="U23" s="51"/>
    </row>
    <row r="24" spans="1:21" ht="19.5" customHeight="1">
      <c r="A24" s="14">
        <v>22</v>
      </c>
      <c r="B24" s="15" t="s">
        <v>18</v>
      </c>
      <c r="C24" s="29">
        <v>3</v>
      </c>
      <c r="D24" s="29">
        <f>-3</f>
        <v>-3</v>
      </c>
      <c r="E24" s="29">
        <f>-9</f>
        <v>-9</v>
      </c>
      <c r="F24" s="29"/>
      <c r="G24" s="29">
        <f>SUM(C24:F24)</f>
        <v>-9</v>
      </c>
      <c r="H24" s="13">
        <f>COUNT(C24:F24)</f>
        <v>3</v>
      </c>
      <c r="I24" s="13">
        <f>COUNTIF(C24:F24,"&gt;0")</f>
        <v>1</v>
      </c>
      <c r="J24" s="30">
        <f>I24+(G24*0.01)</f>
        <v>0.91</v>
      </c>
      <c r="K24" s="13">
        <f>RANK(J24,$J$3:$J$27,0)</f>
        <v>16</v>
      </c>
      <c r="M24" s="37" t="s">
        <v>142</v>
      </c>
      <c r="N24" s="14" t="s">
        <v>143</v>
      </c>
      <c r="O24" s="35"/>
      <c r="P24" s="38" t="s">
        <v>123</v>
      </c>
      <c r="Q24" s="28"/>
      <c r="R24" s="50"/>
      <c r="S24" s="14"/>
      <c r="T24" s="35"/>
      <c r="U24" s="51"/>
    </row>
    <row r="25" spans="1:21" ht="19.5" customHeight="1">
      <c r="A25" s="14">
        <v>23</v>
      </c>
      <c r="B25" s="15" t="s">
        <v>7</v>
      </c>
      <c r="C25" s="29">
        <f>-7</f>
        <v>-7</v>
      </c>
      <c r="D25" s="29">
        <v>7</v>
      </c>
      <c r="E25" s="29">
        <v>3</v>
      </c>
      <c r="F25" s="29"/>
      <c r="G25" s="29">
        <f>SUM(C25:F25)</f>
        <v>3</v>
      </c>
      <c r="H25" s="13">
        <f>COUNT(C25:F25)</f>
        <v>3</v>
      </c>
      <c r="I25" s="13">
        <f>COUNTIF(C25:F25,"&gt;0")</f>
        <v>2</v>
      </c>
      <c r="J25" s="30">
        <f>I25+(G25*0.01)</f>
        <v>2.03</v>
      </c>
      <c r="K25" s="13">
        <f>RANK(J25,$J$3:$J$27,0)</f>
        <v>6</v>
      </c>
      <c r="L25" s="28"/>
      <c r="M25" s="37" t="s">
        <v>144</v>
      </c>
      <c r="N25" s="14" t="s">
        <v>145</v>
      </c>
      <c r="O25" s="35"/>
      <c r="P25" s="38" t="s">
        <v>105</v>
      </c>
      <c r="Q25" s="28"/>
      <c r="R25" s="50"/>
      <c r="S25" s="14"/>
      <c r="T25" s="35"/>
      <c r="U25" s="51"/>
    </row>
    <row r="26" spans="1:21" ht="19.5" customHeight="1">
      <c r="A26" s="14">
        <v>24</v>
      </c>
      <c r="B26" s="15" t="s">
        <v>24</v>
      </c>
      <c r="C26" s="29">
        <f>-7</f>
        <v>-7</v>
      </c>
      <c r="D26" s="29">
        <f>-1</f>
        <v>-1</v>
      </c>
      <c r="E26" s="29">
        <v>13</v>
      </c>
      <c r="F26" s="29"/>
      <c r="G26" s="29">
        <f>SUM(C26:F26)</f>
        <v>5</v>
      </c>
      <c r="H26" s="13">
        <f>COUNT(C26:F26)</f>
        <v>3</v>
      </c>
      <c r="I26" s="13">
        <f>COUNTIF(C26:F26,"&gt;0")</f>
        <v>1</v>
      </c>
      <c r="J26" s="30">
        <f>I26+(G26*0.01)</f>
        <v>1.05</v>
      </c>
      <c r="K26" s="13">
        <f>RANK(J26,$J$3:$J$27,0)</f>
        <v>12</v>
      </c>
      <c r="L26" s="28"/>
      <c r="M26" s="37" t="s">
        <v>146</v>
      </c>
      <c r="N26" s="14" t="s">
        <v>147</v>
      </c>
      <c r="O26" s="35"/>
      <c r="P26" s="38" t="s">
        <v>148</v>
      </c>
      <c r="Q26" s="28"/>
      <c r="R26" s="50"/>
      <c r="S26" s="14"/>
      <c r="T26" s="35"/>
      <c r="U26" s="51"/>
    </row>
    <row r="27" spans="1:21" ht="19.5" customHeight="1">
      <c r="A27" s="14">
        <v>25</v>
      </c>
      <c r="B27" s="15" t="s">
        <v>20</v>
      </c>
      <c r="C27" s="29">
        <v>6</v>
      </c>
      <c r="D27" s="29">
        <f>-9</f>
        <v>-9</v>
      </c>
      <c r="E27" s="29">
        <v>6</v>
      </c>
      <c r="F27" s="29"/>
      <c r="G27" s="29">
        <f>SUM(C27:F27)</f>
        <v>3</v>
      </c>
      <c r="H27" s="13">
        <f>COUNT(C27:F27)</f>
        <v>3</v>
      </c>
      <c r="I27" s="13">
        <f>COUNTIF(C27:F27,"&gt;0")</f>
        <v>2</v>
      </c>
      <c r="J27" s="30">
        <f>I27+(G27*0.01)</f>
        <v>2.03</v>
      </c>
      <c r="K27" s="13">
        <f>RANK(J27,$J$3:$J$27,0)</f>
        <v>6</v>
      </c>
      <c r="L27" s="28"/>
      <c r="M27" s="37"/>
      <c r="N27" s="14"/>
      <c r="O27" s="35"/>
      <c r="P27" s="38"/>
      <c r="Q27" s="28"/>
      <c r="R27" s="50"/>
      <c r="S27" s="14"/>
      <c r="T27" s="35"/>
      <c r="U27" s="51"/>
    </row>
    <row r="28" spans="1:21" ht="19.5" customHeight="1">
      <c r="A28" s="14"/>
      <c r="B28" s="15"/>
      <c r="C28" s="29"/>
      <c r="D28" s="29"/>
      <c r="E28" s="29"/>
      <c r="F28" s="49"/>
      <c r="G28" s="29"/>
      <c r="H28" s="13"/>
      <c r="I28" s="13"/>
      <c r="J28" s="13"/>
      <c r="K28" s="13">
        <f>SUM(K3:K27)</f>
        <v>319</v>
      </c>
      <c r="L28" s="28"/>
      <c r="M28" s="37"/>
      <c r="N28" s="14"/>
      <c r="O28" s="35"/>
      <c r="P28" s="38"/>
      <c r="Q28" s="28"/>
      <c r="R28" s="50"/>
      <c r="S28" s="14"/>
      <c r="T28" s="35"/>
      <c r="U28" s="51"/>
    </row>
    <row r="29" spans="1:21" ht="20.25">
      <c r="A29" s="14"/>
      <c r="B29" s="15"/>
      <c r="C29" s="29"/>
      <c r="D29" s="29"/>
      <c r="E29" s="29"/>
      <c r="F29" s="49"/>
      <c r="G29" s="29"/>
      <c r="H29" s="13"/>
      <c r="I29" s="13"/>
      <c r="J29" s="13"/>
      <c r="K29" s="13"/>
      <c r="M29" s="37"/>
      <c r="N29" s="14"/>
      <c r="O29" s="35"/>
      <c r="P29" s="38"/>
      <c r="Q29" s="28"/>
      <c r="R29" s="50"/>
      <c r="S29" s="14"/>
      <c r="T29" s="35"/>
      <c r="U29" s="51"/>
    </row>
    <row r="30" spans="1:21" ht="20.25">
      <c r="A30" s="14"/>
      <c r="B30" s="15"/>
      <c r="C30" s="29"/>
      <c r="D30" s="29"/>
      <c r="E30" s="29"/>
      <c r="F30" s="29"/>
      <c r="G30" s="29"/>
      <c r="H30" s="29"/>
      <c r="I30" s="13"/>
      <c r="J30" s="13"/>
      <c r="K30" s="13"/>
      <c r="M30" s="39"/>
      <c r="N30" s="40"/>
      <c r="O30" s="41"/>
      <c r="P30" s="42"/>
      <c r="Q30" s="28"/>
      <c r="R30" s="52"/>
      <c r="S30" s="53"/>
      <c r="T30" s="54"/>
      <c r="U30" s="55"/>
    </row>
    <row r="31" spans="1:17" ht="20.25">
      <c r="A31" s="14"/>
      <c r="B31" s="15"/>
      <c r="C31" s="29"/>
      <c r="D31" s="29"/>
      <c r="E31" s="29"/>
      <c r="F31" s="29"/>
      <c r="G31" s="29"/>
      <c r="H31" s="29"/>
      <c r="I31" s="13"/>
      <c r="J31" s="13"/>
      <c r="K31" s="13"/>
      <c r="Q31" s="28"/>
    </row>
    <row r="32" spans="1:17" ht="20.25">
      <c r="A32" s="14"/>
      <c r="B32" s="15"/>
      <c r="C32" s="29"/>
      <c r="D32" s="29"/>
      <c r="E32" s="29"/>
      <c r="F32" s="29"/>
      <c r="G32" s="29"/>
      <c r="H32" s="29"/>
      <c r="I32" s="13"/>
      <c r="J32" s="13"/>
      <c r="K32" s="13"/>
      <c r="Q32" s="28"/>
    </row>
    <row r="33" spans="1:11" ht="20.25">
      <c r="A33" s="14"/>
      <c r="B33" s="15"/>
      <c r="C33" s="29"/>
      <c r="D33" s="29"/>
      <c r="E33" s="29"/>
      <c r="F33" s="29"/>
      <c r="G33" s="29"/>
      <c r="H33" s="29"/>
      <c r="I33" s="13"/>
      <c r="J33" s="13"/>
      <c r="K33" s="13"/>
    </row>
    <row r="34" spans="1:11" ht="20.25">
      <c r="A34" s="14"/>
      <c r="B34" s="15"/>
      <c r="C34" s="29"/>
      <c r="D34" s="29"/>
      <c r="E34" s="29"/>
      <c r="F34" s="29"/>
      <c r="G34" s="29"/>
      <c r="H34" s="29"/>
      <c r="I34" s="13"/>
      <c r="J34" s="13"/>
      <c r="K34" s="13"/>
    </row>
  </sheetData>
  <sheetProtection/>
  <mergeCells count="1">
    <mergeCell ref="A1:C1"/>
  </mergeCell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34"/>
  <sheetViews>
    <sheetView zoomScale="75" zoomScaleNormal="75" workbookViewId="0" topLeftCell="A1">
      <selection activeCell="H29" sqref="H29"/>
    </sheetView>
  </sheetViews>
  <sheetFormatPr defaultColWidth="11.421875" defaultRowHeight="12.75"/>
  <cols>
    <col min="1" max="1" width="9.57421875" style="0" customWidth="1"/>
    <col min="2" max="2" width="53.421875" style="0" customWidth="1"/>
    <col min="3" max="4" width="5.421875" style="0" customWidth="1"/>
    <col min="5" max="5" width="6.00390625" style="0" customWidth="1"/>
    <col min="6" max="6" width="5.421875" style="0" customWidth="1"/>
    <col min="7" max="7" width="6.00390625" style="0" customWidth="1"/>
    <col min="8" max="8" width="8.8515625" style="0" customWidth="1"/>
    <col min="9" max="10" width="9.7109375" style="0" customWidth="1"/>
    <col min="11" max="11" width="5.421875" style="0" customWidth="1"/>
    <col min="12" max="12" width="12.8515625" style="0" customWidth="1"/>
    <col min="13" max="13" width="12.57421875" style="0" customWidth="1"/>
    <col min="14" max="14" width="3.8515625" style="0" customWidth="1"/>
    <col min="15" max="16" width="11.00390625" style="0" customWidth="1"/>
    <col min="17" max="17" width="13.421875" style="0" customWidth="1"/>
    <col min="18" max="18" width="12.57421875" style="0" customWidth="1"/>
    <col min="19" max="19" width="3.140625" style="0" customWidth="1"/>
    <col min="20" max="16384" width="11.00390625" style="0" customWidth="1"/>
  </cols>
  <sheetData>
    <row r="1" spans="1:20" ht="72.75" customHeight="1">
      <c r="A1" s="23" t="s">
        <v>92</v>
      </c>
      <c r="B1" s="23"/>
      <c r="C1" s="23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9.5" customHeight="1">
      <c r="A2" s="8" t="s">
        <v>93</v>
      </c>
      <c r="B2" s="9" t="s">
        <v>1</v>
      </c>
      <c r="C2" s="24">
        <v>1</v>
      </c>
      <c r="D2" s="24">
        <v>2</v>
      </c>
      <c r="E2" s="24">
        <v>3</v>
      </c>
      <c r="F2" s="24">
        <v>4</v>
      </c>
      <c r="G2" s="24" t="s">
        <v>94</v>
      </c>
      <c r="H2" s="24" t="s">
        <v>95</v>
      </c>
      <c r="I2" s="24" t="s">
        <v>96</v>
      </c>
      <c r="J2" s="24" t="s">
        <v>66</v>
      </c>
      <c r="L2" s="25" t="s">
        <v>98</v>
      </c>
      <c r="M2" s="26"/>
      <c r="N2" s="26"/>
      <c r="O2" s="27"/>
      <c r="P2" s="28"/>
      <c r="Q2" s="25" t="s">
        <v>99</v>
      </c>
      <c r="R2" s="26"/>
      <c r="S2" s="26"/>
      <c r="T2" s="27"/>
    </row>
    <row r="3" spans="1:20" ht="19.5" customHeight="1">
      <c r="A3" s="14">
        <v>11</v>
      </c>
      <c r="B3" s="15" t="s">
        <v>14</v>
      </c>
      <c r="C3" s="29">
        <v>6</v>
      </c>
      <c r="D3" s="29">
        <v>12</v>
      </c>
      <c r="E3" s="29">
        <v>5</v>
      </c>
      <c r="F3" s="29"/>
      <c r="G3" s="29">
        <f>SUM(C3:E3)</f>
        <v>23</v>
      </c>
      <c r="H3" s="13">
        <f>COUNT(C3:F3)</f>
        <v>3</v>
      </c>
      <c r="I3" s="13">
        <v>3</v>
      </c>
      <c r="J3" s="13">
        <v>1</v>
      </c>
      <c r="L3" s="31" t="s">
        <v>100</v>
      </c>
      <c r="M3" s="31" t="s">
        <v>101</v>
      </c>
      <c r="N3" s="32"/>
      <c r="O3" s="31" t="s">
        <v>102</v>
      </c>
      <c r="P3" s="28"/>
      <c r="Q3" s="31" t="s">
        <v>100</v>
      </c>
      <c r="R3" s="31" t="s">
        <v>101</v>
      </c>
      <c r="S3" s="32"/>
      <c r="T3" s="31" t="s">
        <v>102</v>
      </c>
    </row>
    <row r="4" spans="1:20" ht="19.5" customHeight="1">
      <c r="A4" s="14">
        <v>25</v>
      </c>
      <c r="B4" s="15" t="s">
        <v>4</v>
      </c>
      <c r="C4" s="29">
        <v>13</v>
      </c>
      <c r="D4" s="29">
        <v>1</v>
      </c>
      <c r="E4" s="29">
        <v>9</v>
      </c>
      <c r="F4" s="29"/>
      <c r="G4" s="29">
        <f>SUM(C4:E4)</f>
        <v>23</v>
      </c>
      <c r="H4" s="13">
        <f>COUNT(C4:F4)</f>
        <v>3</v>
      </c>
      <c r="I4" s="13">
        <v>3</v>
      </c>
      <c r="J4" s="13">
        <v>1</v>
      </c>
      <c r="L4" s="33" t="s">
        <v>149</v>
      </c>
      <c r="M4" s="34" t="s">
        <v>150</v>
      </c>
      <c r="N4" s="35"/>
      <c r="O4" s="36" t="s">
        <v>151</v>
      </c>
      <c r="P4" s="28"/>
      <c r="Q4" s="33" t="s">
        <v>152</v>
      </c>
      <c r="R4" s="34" t="s">
        <v>153</v>
      </c>
      <c r="S4" s="35"/>
      <c r="T4" s="38" t="s">
        <v>154</v>
      </c>
    </row>
    <row r="5" spans="1:20" ht="19.5" customHeight="1">
      <c r="A5" s="14">
        <v>8</v>
      </c>
      <c r="B5" s="15" t="s">
        <v>8</v>
      </c>
      <c r="C5" s="29">
        <v>6</v>
      </c>
      <c r="D5" s="29">
        <v>12</v>
      </c>
      <c r="E5" s="29">
        <v>3</v>
      </c>
      <c r="F5" s="29"/>
      <c r="G5" s="29">
        <f>SUM(C5:E5)</f>
        <v>21</v>
      </c>
      <c r="H5" s="13">
        <f>COUNT(C5:F5)</f>
        <v>3</v>
      </c>
      <c r="I5" s="13">
        <v>3</v>
      </c>
      <c r="J5" s="13">
        <v>3</v>
      </c>
      <c r="L5" s="37" t="s">
        <v>155</v>
      </c>
      <c r="M5" s="14" t="s">
        <v>156</v>
      </c>
      <c r="N5" s="35"/>
      <c r="O5" s="38" t="s">
        <v>157</v>
      </c>
      <c r="P5" s="28"/>
      <c r="Q5" s="37" t="s">
        <v>158</v>
      </c>
      <c r="R5" s="14" t="s">
        <v>159</v>
      </c>
      <c r="S5" s="35"/>
      <c r="T5" s="38" t="s">
        <v>139</v>
      </c>
    </row>
    <row r="6" spans="1:20" ht="19.5" customHeight="1">
      <c r="A6" s="14">
        <v>28</v>
      </c>
      <c r="B6" s="15" t="s">
        <v>6</v>
      </c>
      <c r="C6" s="29">
        <v>2</v>
      </c>
      <c r="D6" s="29">
        <v>9</v>
      </c>
      <c r="E6" s="29">
        <v>3</v>
      </c>
      <c r="F6" s="29"/>
      <c r="G6" s="29">
        <f>SUM(C6:E6)</f>
        <v>14</v>
      </c>
      <c r="H6" s="13">
        <f>COUNT(C6:F6)</f>
        <v>3</v>
      </c>
      <c r="I6" s="13">
        <v>3</v>
      </c>
      <c r="J6" s="13">
        <v>4</v>
      </c>
      <c r="L6" s="37" t="s">
        <v>138</v>
      </c>
      <c r="M6" s="14" t="s">
        <v>160</v>
      </c>
      <c r="N6" s="35"/>
      <c r="O6" s="38" t="s">
        <v>113</v>
      </c>
      <c r="P6" s="28"/>
      <c r="Q6" s="37" t="s">
        <v>161</v>
      </c>
      <c r="R6" s="14" t="s">
        <v>162</v>
      </c>
      <c r="S6" s="35"/>
      <c r="T6" s="38" t="s">
        <v>113</v>
      </c>
    </row>
    <row r="7" spans="1:20" ht="19.5" customHeight="1">
      <c r="A7" s="14">
        <v>20</v>
      </c>
      <c r="B7" s="15" t="s">
        <v>86</v>
      </c>
      <c r="C7" s="29">
        <v>8</v>
      </c>
      <c r="D7" s="29">
        <v>2</v>
      </c>
      <c r="E7" s="29">
        <v>1</v>
      </c>
      <c r="F7" s="29"/>
      <c r="G7" s="29">
        <f>SUM(C7:E7)</f>
        <v>11</v>
      </c>
      <c r="H7" s="13">
        <f>COUNT(C7:F7)</f>
        <v>3</v>
      </c>
      <c r="I7" s="13">
        <v>3</v>
      </c>
      <c r="J7" s="13">
        <v>5</v>
      </c>
      <c r="L7" s="37" t="s">
        <v>163</v>
      </c>
      <c r="M7" s="14" t="s">
        <v>164</v>
      </c>
      <c r="N7" s="35"/>
      <c r="O7" s="38" t="s">
        <v>165</v>
      </c>
      <c r="P7" s="28"/>
      <c r="Q7" s="37" t="s">
        <v>166</v>
      </c>
      <c r="R7" s="14" t="s">
        <v>167</v>
      </c>
      <c r="S7" s="35"/>
      <c r="T7" s="38" t="s">
        <v>136</v>
      </c>
    </row>
    <row r="8" spans="1:20" ht="19.5" customHeight="1">
      <c r="A8" s="14">
        <v>2</v>
      </c>
      <c r="B8" s="15" t="s">
        <v>87</v>
      </c>
      <c r="C8" s="29">
        <v>13</v>
      </c>
      <c r="D8" s="29">
        <v>3</v>
      </c>
      <c r="E8" s="29">
        <v>-5</v>
      </c>
      <c r="F8" s="29"/>
      <c r="G8" s="29">
        <f>SUM(C8:E8)</f>
        <v>11</v>
      </c>
      <c r="H8" s="13">
        <f>COUNT(C8:F8)</f>
        <v>3</v>
      </c>
      <c r="I8" s="13">
        <v>2</v>
      </c>
      <c r="J8" s="13">
        <v>6</v>
      </c>
      <c r="L8" s="37" t="s">
        <v>168</v>
      </c>
      <c r="M8" s="14" t="s">
        <v>169</v>
      </c>
      <c r="N8" s="35"/>
      <c r="O8" s="38" t="s">
        <v>170</v>
      </c>
      <c r="P8" s="28"/>
      <c r="Q8" s="37" t="s">
        <v>171</v>
      </c>
      <c r="R8" s="14" t="s">
        <v>172</v>
      </c>
      <c r="S8" s="35"/>
      <c r="T8" s="38" t="s">
        <v>173</v>
      </c>
    </row>
    <row r="9" spans="1:20" ht="19.5" customHeight="1">
      <c r="A9" s="14">
        <v>14</v>
      </c>
      <c r="B9" s="15" t="s">
        <v>12</v>
      </c>
      <c r="C9" s="29">
        <v>5</v>
      </c>
      <c r="D9" s="29">
        <v>-2</v>
      </c>
      <c r="E9" s="29">
        <v>7</v>
      </c>
      <c r="F9" s="29"/>
      <c r="G9" s="29">
        <f>SUM(C9:E9)</f>
        <v>10</v>
      </c>
      <c r="H9" s="13">
        <f>COUNT(C9:F9)</f>
        <v>3</v>
      </c>
      <c r="I9" s="13">
        <v>2</v>
      </c>
      <c r="J9" s="13">
        <v>7</v>
      </c>
      <c r="L9" s="37" t="s">
        <v>174</v>
      </c>
      <c r="M9" s="14" t="s">
        <v>175</v>
      </c>
      <c r="N9" s="35"/>
      <c r="O9" s="38" t="s">
        <v>118</v>
      </c>
      <c r="P9" s="28"/>
      <c r="Q9" s="37" t="s">
        <v>176</v>
      </c>
      <c r="R9" s="14" t="s">
        <v>177</v>
      </c>
      <c r="S9" s="35"/>
      <c r="T9" s="38" t="s">
        <v>126</v>
      </c>
    </row>
    <row r="10" spans="1:20" ht="19.5" customHeight="1">
      <c r="A10" s="14">
        <v>17</v>
      </c>
      <c r="B10" s="15" t="s">
        <v>7</v>
      </c>
      <c r="C10" s="29">
        <v>-13</v>
      </c>
      <c r="D10" s="29">
        <v>12</v>
      </c>
      <c r="E10" s="29">
        <v>9</v>
      </c>
      <c r="F10" s="29"/>
      <c r="G10" s="29">
        <f>SUM(C10:E10)</f>
        <v>8</v>
      </c>
      <c r="H10" s="13">
        <f>COUNT(C10:F10)</f>
        <v>3</v>
      </c>
      <c r="I10" s="13">
        <v>2</v>
      </c>
      <c r="J10" s="13">
        <v>8</v>
      </c>
      <c r="L10" s="37" t="s">
        <v>178</v>
      </c>
      <c r="M10" s="14" t="s">
        <v>179</v>
      </c>
      <c r="N10" s="35"/>
      <c r="O10" s="38" t="s">
        <v>180</v>
      </c>
      <c r="P10" s="28"/>
      <c r="Q10" s="37" t="s">
        <v>181</v>
      </c>
      <c r="R10" s="14" t="s">
        <v>182</v>
      </c>
      <c r="S10" s="35"/>
      <c r="T10" s="38" t="s">
        <v>151</v>
      </c>
    </row>
    <row r="11" spans="1:20" ht="19.5" customHeight="1">
      <c r="A11" s="14">
        <v>18</v>
      </c>
      <c r="B11" s="15" t="s">
        <v>17</v>
      </c>
      <c r="C11" s="29">
        <v>11</v>
      </c>
      <c r="D11" s="29">
        <v>-9</v>
      </c>
      <c r="E11" s="29">
        <v>4</v>
      </c>
      <c r="F11" s="29"/>
      <c r="G11" s="29">
        <f>SUM(C11:E11)</f>
        <v>6</v>
      </c>
      <c r="H11" s="13">
        <f>COUNT(C11:F11)</f>
        <v>3</v>
      </c>
      <c r="I11" s="13">
        <v>2</v>
      </c>
      <c r="J11" s="13">
        <v>9</v>
      </c>
      <c r="L11" s="37"/>
      <c r="M11" s="14"/>
      <c r="N11" s="35"/>
      <c r="O11" s="38"/>
      <c r="P11" s="28"/>
      <c r="Q11" s="37"/>
      <c r="R11" s="14"/>
      <c r="S11" s="35"/>
      <c r="T11" s="38"/>
    </row>
    <row r="12" spans="1:20" ht="19.5" customHeight="1">
      <c r="A12" s="14">
        <v>12</v>
      </c>
      <c r="B12" s="15" t="s">
        <v>5</v>
      </c>
      <c r="C12" s="29">
        <v>-8</v>
      </c>
      <c r="D12" s="29">
        <v>9</v>
      </c>
      <c r="E12" s="29">
        <v>1</v>
      </c>
      <c r="F12" s="29"/>
      <c r="G12" s="29">
        <f>SUM(C12:E12)</f>
        <v>2</v>
      </c>
      <c r="H12" s="13">
        <f>COUNT(C12:F12)</f>
        <v>3</v>
      </c>
      <c r="I12" s="13">
        <v>2</v>
      </c>
      <c r="J12" s="13">
        <v>10</v>
      </c>
      <c r="L12" s="37"/>
      <c r="M12" s="14"/>
      <c r="N12" s="35"/>
      <c r="O12" s="38"/>
      <c r="P12" s="28"/>
      <c r="Q12" s="37"/>
      <c r="R12" s="14"/>
      <c r="S12" s="35"/>
      <c r="T12" s="38"/>
    </row>
    <row r="13" spans="1:20" ht="19.5" customHeight="1">
      <c r="A13" s="14">
        <v>16</v>
      </c>
      <c r="B13" s="15" t="s">
        <v>41</v>
      </c>
      <c r="C13" s="29">
        <v>8</v>
      </c>
      <c r="D13" s="29">
        <v>-12</v>
      </c>
      <c r="E13" s="29">
        <v>5</v>
      </c>
      <c r="F13" s="29"/>
      <c r="G13" s="29">
        <f>SUM(C13:E13)</f>
        <v>1</v>
      </c>
      <c r="H13" s="13">
        <f>COUNT(C13:F13)</f>
        <v>3</v>
      </c>
      <c r="I13" s="13">
        <v>2</v>
      </c>
      <c r="J13" s="13">
        <v>11</v>
      </c>
      <c r="L13" s="39"/>
      <c r="M13" s="40"/>
      <c r="N13" s="41"/>
      <c r="O13" s="42"/>
      <c r="P13" s="28"/>
      <c r="Q13" s="39"/>
      <c r="R13" s="40"/>
      <c r="S13" s="41"/>
      <c r="T13" s="38"/>
    </row>
    <row r="14" spans="1:20" ht="19.5" customHeight="1">
      <c r="A14" s="14">
        <v>6</v>
      </c>
      <c r="B14" s="15" t="s">
        <v>15</v>
      </c>
      <c r="C14" s="29">
        <v>2</v>
      </c>
      <c r="D14" s="29">
        <v>-8</v>
      </c>
      <c r="E14" s="29">
        <v>7</v>
      </c>
      <c r="F14" s="29"/>
      <c r="G14" s="29">
        <f>SUM(C14:E14)</f>
        <v>1</v>
      </c>
      <c r="H14" s="13">
        <f>COUNT(C14:F14)</f>
        <v>3</v>
      </c>
      <c r="I14" s="13">
        <v>2</v>
      </c>
      <c r="J14" s="13">
        <v>11</v>
      </c>
      <c r="L14" s="28"/>
      <c r="M14" s="28"/>
      <c r="N14" s="28"/>
      <c r="O14" s="28"/>
      <c r="P14" s="28"/>
      <c r="Q14" s="28"/>
      <c r="R14" s="28"/>
      <c r="S14" s="28"/>
      <c r="T14" s="28"/>
    </row>
    <row r="15" spans="1:10" ht="19.5" customHeight="1">
      <c r="A15" s="14">
        <v>13</v>
      </c>
      <c r="B15" s="15" t="s">
        <v>19</v>
      </c>
      <c r="C15" s="29">
        <v>3</v>
      </c>
      <c r="D15" s="29">
        <v>3</v>
      </c>
      <c r="E15" s="29">
        <v>-5</v>
      </c>
      <c r="F15" s="29"/>
      <c r="G15" s="29">
        <f>SUM(C15:E15)</f>
        <v>1</v>
      </c>
      <c r="H15" s="13">
        <f>COUNT(C15:F15)</f>
        <v>3</v>
      </c>
      <c r="I15" s="13">
        <v>2</v>
      </c>
      <c r="J15" s="13">
        <v>11</v>
      </c>
    </row>
    <row r="16" spans="1:10" ht="19.5" customHeight="1">
      <c r="A16" s="14">
        <v>23</v>
      </c>
      <c r="B16" s="15" t="s">
        <v>88</v>
      </c>
      <c r="C16" s="29">
        <v>3</v>
      </c>
      <c r="D16" s="29">
        <v>-8</v>
      </c>
      <c r="E16" s="29">
        <v>5</v>
      </c>
      <c r="F16" s="29"/>
      <c r="G16" s="29">
        <f>SUM(C16:E16)</f>
        <v>0</v>
      </c>
      <c r="H16" s="13">
        <f>COUNT(C16:F16)</f>
        <v>3</v>
      </c>
      <c r="I16" s="13">
        <v>2</v>
      </c>
      <c r="J16" s="13">
        <v>14</v>
      </c>
    </row>
    <row r="17" spans="1:10" ht="19.5" customHeight="1">
      <c r="A17" s="14">
        <v>22</v>
      </c>
      <c r="B17" s="15" t="s">
        <v>18</v>
      </c>
      <c r="C17" s="29">
        <v>11</v>
      </c>
      <c r="D17" s="29">
        <v>-3</v>
      </c>
      <c r="E17" s="29">
        <v>-1</v>
      </c>
      <c r="F17" s="29"/>
      <c r="G17" s="29">
        <f>SUM(C17:E17)</f>
        <v>7</v>
      </c>
      <c r="H17" s="13">
        <f>COUNT(C17:F17)</f>
        <v>3</v>
      </c>
      <c r="I17" s="13">
        <v>1</v>
      </c>
      <c r="J17" s="13">
        <v>15</v>
      </c>
    </row>
    <row r="18" spans="1:10" ht="19.5" customHeight="1">
      <c r="A18" s="14">
        <v>19</v>
      </c>
      <c r="B18" s="15" t="s">
        <v>9</v>
      </c>
      <c r="C18" s="29">
        <v>-2</v>
      </c>
      <c r="D18" s="29">
        <v>8</v>
      </c>
      <c r="E18" s="29">
        <v>-4</v>
      </c>
      <c r="F18" s="29"/>
      <c r="G18" s="29">
        <f>SUM(C18:E18)</f>
        <v>2</v>
      </c>
      <c r="H18" s="13">
        <f>COUNT(C18:F18)</f>
        <v>3</v>
      </c>
      <c r="I18" s="13">
        <v>1</v>
      </c>
      <c r="J18" s="13">
        <v>16</v>
      </c>
    </row>
    <row r="19" spans="1:20" ht="19.5" customHeight="1">
      <c r="A19" s="14">
        <v>10</v>
      </c>
      <c r="B19" s="15" t="s">
        <v>27</v>
      </c>
      <c r="C19" s="29">
        <v>-3</v>
      </c>
      <c r="D19" s="29">
        <v>-3</v>
      </c>
      <c r="E19" s="29">
        <v>4</v>
      </c>
      <c r="F19" s="29"/>
      <c r="G19" s="29">
        <f>SUM(C19:E19)</f>
        <v>-2</v>
      </c>
      <c r="H19" s="13">
        <f>COUNT(C19:F19)</f>
        <v>3</v>
      </c>
      <c r="I19" s="13">
        <v>1</v>
      </c>
      <c r="J19" s="13">
        <v>17</v>
      </c>
      <c r="L19" s="25" t="s">
        <v>132</v>
      </c>
      <c r="M19" s="26"/>
      <c r="N19" s="26"/>
      <c r="O19" s="27"/>
      <c r="P19" s="28"/>
      <c r="Q19" s="43" t="s">
        <v>133</v>
      </c>
      <c r="R19" s="44"/>
      <c r="S19" s="44"/>
      <c r="T19" s="45"/>
    </row>
    <row r="20" spans="1:20" ht="19.5" customHeight="1">
      <c r="A20" s="14">
        <v>27</v>
      </c>
      <c r="B20" s="15" t="s">
        <v>29</v>
      </c>
      <c r="C20" s="29">
        <v>-6</v>
      </c>
      <c r="D20" s="29">
        <v>-2</v>
      </c>
      <c r="E20" s="29">
        <v>5</v>
      </c>
      <c r="F20" s="29"/>
      <c r="G20" s="29">
        <f>SUM(C20:E20)</f>
        <v>-3</v>
      </c>
      <c r="H20" s="13">
        <f>COUNT(C20:F20)</f>
        <v>3</v>
      </c>
      <c r="I20" s="13">
        <v>1</v>
      </c>
      <c r="J20" s="13">
        <v>18</v>
      </c>
      <c r="L20" s="31" t="s">
        <v>100</v>
      </c>
      <c r="M20" s="31" t="s">
        <v>101</v>
      </c>
      <c r="N20" s="32"/>
      <c r="O20" s="31" t="s">
        <v>102</v>
      </c>
      <c r="P20" s="28"/>
      <c r="Q20" s="46" t="s">
        <v>100</v>
      </c>
      <c r="R20" s="47" t="s">
        <v>101</v>
      </c>
      <c r="S20" s="44"/>
      <c r="T20" s="48" t="s">
        <v>102</v>
      </c>
    </row>
    <row r="21" spans="1:20" ht="19.5" customHeight="1">
      <c r="A21" s="14">
        <v>21</v>
      </c>
      <c r="B21" s="15" t="s">
        <v>89</v>
      </c>
      <c r="C21" s="29">
        <v>-5</v>
      </c>
      <c r="D21" s="29">
        <v>8</v>
      </c>
      <c r="E21" s="29">
        <v>-7</v>
      </c>
      <c r="F21" s="49"/>
      <c r="G21" s="29">
        <f>SUM(C21:E21)</f>
        <v>-4</v>
      </c>
      <c r="H21" s="13">
        <f>COUNT(C21:F21)</f>
        <v>3</v>
      </c>
      <c r="I21" s="13">
        <v>1</v>
      </c>
      <c r="J21" s="13">
        <v>19</v>
      </c>
      <c r="L21" s="33" t="s">
        <v>183</v>
      </c>
      <c r="M21" s="34" t="s">
        <v>122</v>
      </c>
      <c r="N21" s="35"/>
      <c r="O21" s="36" t="s">
        <v>165</v>
      </c>
      <c r="P21" s="28"/>
      <c r="Q21" s="50"/>
      <c r="R21" s="14"/>
      <c r="S21" s="35"/>
      <c r="T21" s="51"/>
    </row>
    <row r="22" spans="1:20" ht="19.5" customHeight="1">
      <c r="A22" s="14">
        <v>4</v>
      </c>
      <c r="B22" s="15" t="s">
        <v>33</v>
      </c>
      <c r="C22" s="29">
        <v>-5</v>
      </c>
      <c r="D22" s="29">
        <v>2</v>
      </c>
      <c r="E22" s="29">
        <v>-3</v>
      </c>
      <c r="F22" s="29"/>
      <c r="G22" s="29">
        <f>SUM(C22:E22)</f>
        <v>-6</v>
      </c>
      <c r="H22" s="13">
        <f>COUNT(C22:F22)</f>
        <v>3</v>
      </c>
      <c r="I22" s="13">
        <v>1</v>
      </c>
      <c r="J22" s="13">
        <v>20</v>
      </c>
      <c r="L22" s="37" t="s">
        <v>184</v>
      </c>
      <c r="M22" s="14" t="s">
        <v>185</v>
      </c>
      <c r="N22" s="35"/>
      <c r="O22" s="38" t="s">
        <v>123</v>
      </c>
      <c r="P22" s="28"/>
      <c r="Q22" s="50"/>
      <c r="R22" s="14"/>
      <c r="S22" s="35"/>
      <c r="T22" s="51"/>
    </row>
    <row r="23" spans="1:20" ht="19.5" customHeight="1">
      <c r="A23" s="14">
        <v>15</v>
      </c>
      <c r="B23" s="15" t="s">
        <v>37</v>
      </c>
      <c r="C23" s="29">
        <v>-3</v>
      </c>
      <c r="D23" s="29">
        <v>1</v>
      </c>
      <c r="E23" s="29">
        <v>-5</v>
      </c>
      <c r="F23" s="29"/>
      <c r="G23" s="29">
        <f>SUM(C23:E23)</f>
        <v>-7</v>
      </c>
      <c r="H23" s="13">
        <f>COUNT(C23:F23)</f>
        <v>3</v>
      </c>
      <c r="I23" s="13">
        <v>1</v>
      </c>
      <c r="J23" s="13">
        <v>21</v>
      </c>
      <c r="L23" s="37" t="s">
        <v>186</v>
      </c>
      <c r="M23" s="14" t="s">
        <v>187</v>
      </c>
      <c r="N23" s="35"/>
      <c r="O23" s="38" t="s">
        <v>188</v>
      </c>
      <c r="P23" s="28"/>
      <c r="Q23" s="50"/>
      <c r="R23" s="14"/>
      <c r="S23" s="35"/>
      <c r="T23" s="51"/>
    </row>
    <row r="24" spans="1:20" ht="19.5" customHeight="1">
      <c r="A24" s="14">
        <v>5</v>
      </c>
      <c r="B24" s="15" t="s">
        <v>90</v>
      </c>
      <c r="C24" s="29">
        <v>-2</v>
      </c>
      <c r="D24" s="29">
        <v>3</v>
      </c>
      <c r="E24" s="29">
        <v>-9</v>
      </c>
      <c r="F24" s="29"/>
      <c r="G24" s="29">
        <f>SUM(C24:E24)</f>
        <v>-8</v>
      </c>
      <c r="H24" s="13">
        <f>COUNT(C24:F24)</f>
        <v>3</v>
      </c>
      <c r="I24" s="13">
        <v>1</v>
      </c>
      <c r="J24" s="13">
        <v>22</v>
      </c>
      <c r="L24" s="37" t="s">
        <v>189</v>
      </c>
      <c r="M24" s="14" t="s">
        <v>135</v>
      </c>
      <c r="N24" s="35"/>
      <c r="O24" s="38" t="s">
        <v>157</v>
      </c>
      <c r="P24" s="28"/>
      <c r="Q24" s="50"/>
      <c r="R24" s="14"/>
      <c r="S24" s="35"/>
      <c r="T24" s="51"/>
    </row>
    <row r="25" spans="1:20" ht="19.5" customHeight="1">
      <c r="A25" s="14">
        <v>7</v>
      </c>
      <c r="B25" s="15" t="s">
        <v>16</v>
      </c>
      <c r="C25" s="29">
        <v>-11</v>
      </c>
      <c r="D25" s="29">
        <v>-1</v>
      </c>
      <c r="E25" s="29">
        <v>-1</v>
      </c>
      <c r="F25" s="29"/>
      <c r="G25" s="29">
        <f>SUM(C25:E25)</f>
        <v>-13</v>
      </c>
      <c r="H25" s="13">
        <f>COUNT(C25:F25)</f>
        <v>3</v>
      </c>
      <c r="I25" s="13">
        <v>0</v>
      </c>
      <c r="J25" s="13">
        <v>23</v>
      </c>
      <c r="K25" s="28"/>
      <c r="L25" s="37" t="s">
        <v>190</v>
      </c>
      <c r="M25" s="14" t="s">
        <v>191</v>
      </c>
      <c r="N25" s="35"/>
      <c r="O25" s="38" t="s">
        <v>113</v>
      </c>
      <c r="P25" s="28"/>
      <c r="Q25" s="50"/>
      <c r="R25" s="14"/>
      <c r="S25" s="35"/>
      <c r="T25" s="51"/>
    </row>
    <row r="26" spans="1:20" ht="19.5" customHeight="1">
      <c r="A26" s="14">
        <v>9</v>
      </c>
      <c r="B26" s="15" t="s">
        <v>36</v>
      </c>
      <c r="C26" s="29">
        <v>-13</v>
      </c>
      <c r="D26" s="29">
        <v>-1</v>
      </c>
      <c r="E26" s="29">
        <v>-4</v>
      </c>
      <c r="F26" s="29"/>
      <c r="G26" s="29">
        <f>SUM(C26:E26)</f>
        <v>-18</v>
      </c>
      <c r="H26" s="13">
        <f>COUNT(C26:F26)</f>
        <v>3</v>
      </c>
      <c r="I26" s="13">
        <v>0</v>
      </c>
      <c r="J26" s="13">
        <v>24</v>
      </c>
      <c r="K26" s="28"/>
      <c r="L26" s="37" t="s">
        <v>192</v>
      </c>
      <c r="M26" s="14" t="s">
        <v>193</v>
      </c>
      <c r="N26" s="35"/>
      <c r="O26" s="38" t="s">
        <v>194</v>
      </c>
      <c r="P26" s="28"/>
      <c r="Q26" s="50"/>
      <c r="R26" s="14"/>
      <c r="S26" s="35"/>
      <c r="T26" s="51"/>
    </row>
    <row r="27" spans="1:20" ht="19.5" customHeight="1">
      <c r="A27" s="14">
        <v>26</v>
      </c>
      <c r="B27" s="15" t="s">
        <v>24</v>
      </c>
      <c r="C27" s="29">
        <v>-8</v>
      </c>
      <c r="D27" s="29">
        <v>-9</v>
      </c>
      <c r="E27" s="29">
        <v>-3</v>
      </c>
      <c r="F27" s="29"/>
      <c r="G27" s="29">
        <f>SUM(C27:E27)</f>
        <v>-20</v>
      </c>
      <c r="H27" s="13">
        <f>COUNT(C27:F27)</f>
        <v>3</v>
      </c>
      <c r="I27" s="13">
        <v>0</v>
      </c>
      <c r="J27" s="13">
        <v>25</v>
      </c>
      <c r="K27" s="28"/>
      <c r="L27" s="37"/>
      <c r="M27" s="14"/>
      <c r="N27" s="35"/>
      <c r="O27" s="38"/>
      <c r="P27" s="28"/>
      <c r="Q27" s="50"/>
      <c r="R27" s="14"/>
      <c r="S27" s="35"/>
      <c r="T27" s="51"/>
    </row>
    <row r="28" spans="1:20" ht="19.5" customHeight="1">
      <c r="A28" s="14">
        <v>3</v>
      </c>
      <c r="B28" s="15" t="s">
        <v>91</v>
      </c>
      <c r="C28" s="29">
        <v>-6</v>
      </c>
      <c r="D28" s="29">
        <v>-12</v>
      </c>
      <c r="E28" s="29">
        <v>-9</v>
      </c>
      <c r="F28" s="49"/>
      <c r="G28" s="29">
        <f>SUM(C28:E28)</f>
        <v>-27</v>
      </c>
      <c r="H28" s="13">
        <f>COUNT(C28:F28)</f>
        <v>3</v>
      </c>
      <c r="I28" s="13">
        <v>0</v>
      </c>
      <c r="J28" s="13">
        <v>26</v>
      </c>
      <c r="K28" s="28"/>
      <c r="L28" s="37"/>
      <c r="M28" s="14"/>
      <c r="N28" s="35"/>
      <c r="O28" s="38"/>
      <c r="P28" s="28"/>
      <c r="Q28" s="50"/>
      <c r="R28" s="14"/>
      <c r="S28" s="35"/>
      <c r="T28" s="51"/>
    </row>
    <row r="29" spans="1:20" ht="20.25">
      <c r="A29" s="14">
        <v>1</v>
      </c>
      <c r="B29" s="15" t="s">
        <v>11</v>
      </c>
      <c r="C29" s="29">
        <v>-11</v>
      </c>
      <c r="D29" s="29">
        <v>-12</v>
      </c>
      <c r="E29" s="29">
        <v>-5</v>
      </c>
      <c r="F29" s="49"/>
      <c r="G29" s="29">
        <f>SUM(C29:E29)</f>
        <v>-28</v>
      </c>
      <c r="H29" s="13">
        <f>COUNT(C29:F29)</f>
        <v>3</v>
      </c>
      <c r="I29" s="13">
        <v>0</v>
      </c>
      <c r="J29" s="13">
        <v>27</v>
      </c>
      <c r="L29" s="37"/>
      <c r="M29" s="14"/>
      <c r="N29" s="35"/>
      <c r="O29" s="38"/>
      <c r="P29" s="28"/>
      <c r="Q29" s="50"/>
      <c r="R29" s="14"/>
      <c r="S29" s="35"/>
      <c r="T29" s="51"/>
    </row>
    <row r="30" spans="1:20" ht="20.25">
      <c r="A30" s="14">
        <v>29</v>
      </c>
      <c r="B30" s="15" t="s">
        <v>34</v>
      </c>
      <c r="C30" s="29" t="s">
        <v>85</v>
      </c>
      <c r="D30" s="29">
        <v>-3</v>
      </c>
      <c r="E30" s="29">
        <v>-7</v>
      </c>
      <c r="F30" s="29"/>
      <c r="G30" s="29">
        <f>SUM(C30:E30)</f>
        <v>-10</v>
      </c>
      <c r="H30" s="13">
        <f>COUNT(C30:F30)</f>
        <v>2</v>
      </c>
      <c r="I30" s="13">
        <v>0</v>
      </c>
      <c r="J30" s="13">
        <v>28</v>
      </c>
      <c r="L30" s="39"/>
      <c r="M30" s="40"/>
      <c r="N30" s="41"/>
      <c r="O30" s="42"/>
      <c r="P30" s="28"/>
      <c r="Q30" s="52"/>
      <c r="R30" s="53"/>
      <c r="S30" s="54"/>
      <c r="T30" s="55"/>
    </row>
    <row r="31" spans="1:16" ht="20.25">
      <c r="A31" s="14">
        <v>24</v>
      </c>
      <c r="B31" s="15" t="s">
        <v>30</v>
      </c>
      <c r="C31" s="29">
        <v>5</v>
      </c>
      <c r="D31" s="29" t="s">
        <v>85</v>
      </c>
      <c r="E31" s="29" t="s">
        <v>85</v>
      </c>
      <c r="F31" s="29"/>
      <c r="G31" s="29">
        <f>SUM(C31:E31)</f>
        <v>5</v>
      </c>
      <c r="H31" s="13">
        <f>COUNT(C31:F31)</f>
        <v>1</v>
      </c>
      <c r="I31" s="13">
        <v>1</v>
      </c>
      <c r="J31" s="13">
        <v>29</v>
      </c>
      <c r="P31" s="28"/>
    </row>
    <row r="32" spans="1:16" ht="20.25">
      <c r="A32" s="14">
        <v>30</v>
      </c>
      <c r="B32" s="15"/>
      <c r="C32" s="29">
        <f>SUM(C3:C31)</f>
        <v>0</v>
      </c>
      <c r="D32" s="29">
        <f>SUM(D3:D31)</f>
        <v>0</v>
      </c>
      <c r="E32" s="29">
        <f>SUM(E3:E31)</f>
        <v>0</v>
      </c>
      <c r="F32" s="29"/>
      <c r="G32" s="29"/>
      <c r="H32" s="13"/>
      <c r="I32" s="13"/>
      <c r="J32" s="13"/>
      <c r="P32" s="28"/>
    </row>
    <row r="33" spans="1:10" ht="20.25">
      <c r="A33" s="14">
        <v>31</v>
      </c>
      <c r="B33" s="15"/>
      <c r="C33" s="29"/>
      <c r="D33" s="29"/>
      <c r="E33" s="29"/>
      <c r="F33" s="29"/>
      <c r="G33" s="29"/>
      <c r="H33" s="13"/>
      <c r="I33" s="13"/>
      <c r="J33" s="13"/>
    </row>
    <row r="34" spans="1:10" ht="20.25">
      <c r="A34" s="14">
        <v>32</v>
      </c>
      <c r="B34" s="15"/>
      <c r="C34" s="29"/>
      <c r="D34" s="29"/>
      <c r="E34" s="29"/>
      <c r="F34" s="29"/>
      <c r="G34" s="29"/>
      <c r="H34" s="13"/>
      <c r="I34" s="13"/>
      <c r="J34" s="13"/>
    </row>
  </sheetData>
  <sheetProtection/>
  <mergeCells count="1">
    <mergeCell ref="A1:C1"/>
  </mergeCell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36"/>
  <sheetViews>
    <sheetView zoomScale="75" zoomScaleNormal="75" workbookViewId="0" topLeftCell="A1">
      <selection activeCell="H3" sqref="H3"/>
    </sheetView>
  </sheetViews>
  <sheetFormatPr defaultColWidth="11.421875" defaultRowHeight="12.75"/>
  <cols>
    <col min="1" max="1" width="9.57421875" style="0" customWidth="1"/>
    <col min="2" max="2" width="53.421875" style="0" customWidth="1"/>
    <col min="3" max="4" width="5.421875" style="0" customWidth="1"/>
    <col min="5" max="5" width="6.00390625" style="0" customWidth="1"/>
    <col min="6" max="6" width="5.421875" style="0" customWidth="1"/>
    <col min="7" max="7" width="6.00390625" style="0" customWidth="1"/>
    <col min="8" max="8" width="9.7109375" style="0" customWidth="1"/>
    <col min="9" max="9" width="17.00390625" style="0" customWidth="1"/>
    <col min="10" max="10" width="9.7109375" style="0" customWidth="1"/>
    <col min="11" max="11" width="5.421875" style="0" customWidth="1"/>
    <col min="12" max="12" width="12.8515625" style="0" customWidth="1"/>
    <col min="13" max="13" width="12.57421875" style="0" customWidth="1"/>
    <col min="14" max="14" width="3.8515625" style="0" customWidth="1"/>
    <col min="15" max="16" width="11.00390625" style="0" customWidth="1"/>
    <col min="17" max="17" width="13.421875" style="0" customWidth="1"/>
    <col min="18" max="18" width="12.57421875" style="0" customWidth="1"/>
    <col min="19" max="19" width="3.140625" style="0" customWidth="1"/>
    <col min="20" max="16384" width="11.00390625" style="0" customWidth="1"/>
  </cols>
  <sheetData>
    <row r="1" spans="1:20" ht="72.75" customHeight="1">
      <c r="A1" s="23" t="s">
        <v>195</v>
      </c>
      <c r="B1" s="23"/>
      <c r="C1" s="23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9.5" customHeight="1">
      <c r="A2" s="8" t="s">
        <v>93</v>
      </c>
      <c r="B2" s="9" t="s">
        <v>1</v>
      </c>
      <c r="C2" s="24">
        <v>1</v>
      </c>
      <c r="D2" s="24">
        <v>2</v>
      </c>
      <c r="E2" s="24">
        <v>3</v>
      </c>
      <c r="F2" s="24">
        <v>4</v>
      </c>
      <c r="G2" s="24" t="s">
        <v>94</v>
      </c>
      <c r="H2" s="24" t="s">
        <v>95</v>
      </c>
      <c r="I2" s="24" t="s">
        <v>96</v>
      </c>
      <c r="J2" s="24" t="s">
        <v>66</v>
      </c>
      <c r="L2" s="25" t="s">
        <v>98</v>
      </c>
      <c r="M2" s="26"/>
      <c r="N2" s="26"/>
      <c r="O2" s="27"/>
      <c r="P2" s="28"/>
      <c r="Q2" s="25" t="s">
        <v>99</v>
      </c>
      <c r="R2" s="26"/>
      <c r="S2" s="26"/>
      <c r="T2" s="27"/>
    </row>
    <row r="3" spans="1:20" ht="19.5" customHeight="1">
      <c r="A3" s="14">
        <v>3</v>
      </c>
      <c r="B3" s="15" t="s">
        <v>9</v>
      </c>
      <c r="C3" s="29">
        <v>6</v>
      </c>
      <c r="D3" s="29">
        <v>12</v>
      </c>
      <c r="E3" s="29">
        <v>2</v>
      </c>
      <c r="F3" s="29"/>
      <c r="G3" s="56">
        <f>SUM(C3:F3)</f>
        <v>20</v>
      </c>
      <c r="H3" s="21">
        <f>COUNT(C3:F3)</f>
        <v>3</v>
      </c>
      <c r="I3" s="21">
        <v>3</v>
      </c>
      <c r="J3" s="21">
        <v>1</v>
      </c>
      <c r="L3" s="31" t="s">
        <v>100</v>
      </c>
      <c r="M3" s="31" t="s">
        <v>101</v>
      </c>
      <c r="N3" s="32"/>
      <c r="O3" s="31" t="s">
        <v>102</v>
      </c>
      <c r="P3" s="28"/>
      <c r="Q3" s="31" t="s">
        <v>100</v>
      </c>
      <c r="R3" s="31" t="s">
        <v>101</v>
      </c>
      <c r="S3" s="32"/>
      <c r="T3" s="31" t="s">
        <v>102</v>
      </c>
    </row>
    <row r="4" spans="1:20" ht="19.5" customHeight="1">
      <c r="A4" s="14">
        <v>5</v>
      </c>
      <c r="B4" s="15" t="s">
        <v>15</v>
      </c>
      <c r="C4" s="29">
        <v>4</v>
      </c>
      <c r="D4" s="29">
        <v>3</v>
      </c>
      <c r="E4" s="29">
        <v>10</v>
      </c>
      <c r="F4" s="29"/>
      <c r="G4" s="56">
        <f>SUM(C4:F4)</f>
        <v>17</v>
      </c>
      <c r="H4" s="21">
        <f>COUNT(C4:F4)</f>
        <v>3</v>
      </c>
      <c r="I4" s="21">
        <v>3</v>
      </c>
      <c r="J4" s="21">
        <v>2</v>
      </c>
      <c r="L4" s="33" t="s">
        <v>110</v>
      </c>
      <c r="M4" s="34" t="s">
        <v>196</v>
      </c>
      <c r="N4" s="35"/>
      <c r="O4" s="36" t="s">
        <v>136</v>
      </c>
      <c r="P4" s="28"/>
      <c r="Q4" s="33" t="s">
        <v>197</v>
      </c>
      <c r="R4" s="34" t="s">
        <v>198</v>
      </c>
      <c r="S4" s="35"/>
      <c r="T4" s="38" t="s">
        <v>199</v>
      </c>
    </row>
    <row r="5" spans="1:20" ht="19.5" customHeight="1">
      <c r="A5" s="14">
        <v>15</v>
      </c>
      <c r="B5" s="15" t="s">
        <v>22</v>
      </c>
      <c r="C5" s="29">
        <v>3</v>
      </c>
      <c r="D5" s="29">
        <v>2</v>
      </c>
      <c r="E5" s="29">
        <v>2</v>
      </c>
      <c r="F5" s="29"/>
      <c r="G5" s="56">
        <f>SUM(C5:F5)</f>
        <v>7</v>
      </c>
      <c r="H5" s="21">
        <f>COUNT(C5:F5)</f>
        <v>3</v>
      </c>
      <c r="I5" s="21">
        <v>3</v>
      </c>
      <c r="J5" s="21">
        <v>3</v>
      </c>
      <c r="L5" s="37" t="s">
        <v>200</v>
      </c>
      <c r="M5" s="14" t="s">
        <v>201</v>
      </c>
      <c r="N5" s="35"/>
      <c r="O5" s="38" t="s">
        <v>180</v>
      </c>
      <c r="P5" s="28"/>
      <c r="Q5" s="37" t="s">
        <v>202</v>
      </c>
      <c r="R5" s="14" t="s">
        <v>203</v>
      </c>
      <c r="S5" s="35"/>
      <c r="T5" s="38" t="s">
        <v>113</v>
      </c>
    </row>
    <row r="6" spans="1:20" ht="19.5" customHeight="1">
      <c r="A6" s="14">
        <v>9</v>
      </c>
      <c r="B6" s="15" t="s">
        <v>8</v>
      </c>
      <c r="C6" s="29">
        <v>9</v>
      </c>
      <c r="D6" s="29">
        <v>-3</v>
      </c>
      <c r="E6" s="29">
        <v>10</v>
      </c>
      <c r="F6" s="29"/>
      <c r="G6" s="56">
        <f>SUM(C6:F6)</f>
        <v>16</v>
      </c>
      <c r="H6" s="21">
        <f>COUNT(C6:F6)</f>
        <v>3</v>
      </c>
      <c r="I6" s="21">
        <v>2</v>
      </c>
      <c r="J6" s="21">
        <v>4</v>
      </c>
      <c r="L6" s="37" t="s">
        <v>204</v>
      </c>
      <c r="M6" s="14" t="s">
        <v>205</v>
      </c>
      <c r="N6" s="35"/>
      <c r="O6" s="38" t="s">
        <v>113</v>
      </c>
      <c r="P6" s="28"/>
      <c r="Q6" s="37" t="s">
        <v>206</v>
      </c>
      <c r="R6" s="14" t="s">
        <v>207</v>
      </c>
      <c r="S6" s="35"/>
      <c r="T6" s="38" t="s">
        <v>208</v>
      </c>
    </row>
    <row r="7" spans="1:20" ht="19.5" customHeight="1">
      <c r="A7" s="14">
        <v>6</v>
      </c>
      <c r="B7" s="15" t="s">
        <v>23</v>
      </c>
      <c r="C7" s="29">
        <v>6</v>
      </c>
      <c r="D7" s="29">
        <v>13</v>
      </c>
      <c r="E7" s="29">
        <v>-3</v>
      </c>
      <c r="F7" s="29"/>
      <c r="G7" s="56">
        <f>SUM(C7:F7)</f>
        <v>16</v>
      </c>
      <c r="H7" s="21">
        <f>COUNT(C7:F7)</f>
        <v>3</v>
      </c>
      <c r="I7" s="21">
        <v>2</v>
      </c>
      <c r="J7" s="21">
        <v>4</v>
      </c>
      <c r="L7" s="37" t="s">
        <v>209</v>
      </c>
      <c r="M7" s="14" t="s">
        <v>210</v>
      </c>
      <c r="N7" s="35"/>
      <c r="O7" s="38" t="s">
        <v>154</v>
      </c>
      <c r="P7" s="28"/>
      <c r="Q7" s="37" t="s">
        <v>211</v>
      </c>
      <c r="R7" s="14" t="s">
        <v>212</v>
      </c>
      <c r="S7" s="35"/>
      <c r="T7" s="38" t="s">
        <v>208</v>
      </c>
    </row>
    <row r="8" spans="1:20" ht="19.5" customHeight="1">
      <c r="A8" s="14">
        <v>7</v>
      </c>
      <c r="B8" s="15" t="s">
        <v>24</v>
      </c>
      <c r="C8" s="29">
        <v>4</v>
      </c>
      <c r="D8" s="29">
        <v>-3</v>
      </c>
      <c r="E8" s="29">
        <v>10</v>
      </c>
      <c r="F8" s="49"/>
      <c r="G8" s="56">
        <f>SUM(C8:F8)</f>
        <v>11</v>
      </c>
      <c r="H8" s="21">
        <f>COUNT(C8:F8)</f>
        <v>3</v>
      </c>
      <c r="I8" s="21">
        <v>2</v>
      </c>
      <c r="J8" s="21">
        <v>6</v>
      </c>
      <c r="L8" s="37" t="s">
        <v>213</v>
      </c>
      <c r="M8" s="14" t="s">
        <v>214</v>
      </c>
      <c r="N8" s="35"/>
      <c r="O8" s="38" t="s">
        <v>108</v>
      </c>
      <c r="P8" s="28"/>
      <c r="Q8" s="37"/>
      <c r="R8" s="14"/>
      <c r="S8" s="35"/>
      <c r="T8" s="38"/>
    </row>
    <row r="9" spans="1:20" ht="19.5" customHeight="1">
      <c r="A9" s="14">
        <v>1</v>
      </c>
      <c r="B9" s="15" t="s">
        <v>34</v>
      </c>
      <c r="C9" s="29">
        <v>-3</v>
      </c>
      <c r="D9" s="29">
        <v>3</v>
      </c>
      <c r="E9" s="29">
        <v>3</v>
      </c>
      <c r="F9" s="29"/>
      <c r="G9" s="56">
        <f>SUM(C9:F9)</f>
        <v>3</v>
      </c>
      <c r="H9" s="21">
        <f>COUNT(C9:F9)</f>
        <v>3</v>
      </c>
      <c r="I9" s="21">
        <v>2</v>
      </c>
      <c r="J9" s="21">
        <v>7</v>
      </c>
      <c r="L9" s="37"/>
      <c r="M9" s="14"/>
      <c r="N9" s="35"/>
      <c r="O9" s="38"/>
      <c r="P9" s="28"/>
      <c r="Q9" s="37"/>
      <c r="R9" s="14"/>
      <c r="S9" s="35"/>
      <c r="T9" s="38"/>
    </row>
    <row r="10" spans="1:20" ht="19.5" customHeight="1">
      <c r="A10" s="14">
        <v>17</v>
      </c>
      <c r="B10" s="15" t="s">
        <v>29</v>
      </c>
      <c r="C10" s="29">
        <v>-6</v>
      </c>
      <c r="D10" s="29">
        <v>5</v>
      </c>
      <c r="E10" s="29">
        <v>3</v>
      </c>
      <c r="F10" s="29"/>
      <c r="G10" s="56">
        <f>SUM(C10:F10)</f>
        <v>2</v>
      </c>
      <c r="H10" s="21">
        <f>COUNT(C10:F10)</f>
        <v>3</v>
      </c>
      <c r="I10" s="21">
        <v>2</v>
      </c>
      <c r="J10" s="21">
        <v>8</v>
      </c>
      <c r="L10" s="37"/>
      <c r="M10" s="14"/>
      <c r="N10" s="35"/>
      <c r="O10" s="38"/>
      <c r="P10" s="28"/>
      <c r="Q10" s="37"/>
      <c r="R10" s="14"/>
      <c r="S10" s="35"/>
      <c r="T10" s="38"/>
    </row>
    <row r="11" spans="1:20" ht="19.5" customHeight="1">
      <c r="A11" s="14">
        <v>13</v>
      </c>
      <c r="B11" s="15" t="s">
        <v>215</v>
      </c>
      <c r="C11" s="29">
        <v>6</v>
      </c>
      <c r="D11" s="29">
        <v>2</v>
      </c>
      <c r="E11" s="29">
        <v>-10</v>
      </c>
      <c r="F11" s="29"/>
      <c r="G11" s="56">
        <f>SUM(C11:F11)</f>
        <v>-2</v>
      </c>
      <c r="H11" s="21">
        <f>COUNT(C11:F11)</f>
        <v>3</v>
      </c>
      <c r="I11" s="21">
        <v>2</v>
      </c>
      <c r="J11" s="21">
        <v>9</v>
      </c>
      <c r="L11" s="37"/>
      <c r="M11" s="14"/>
      <c r="N11" s="35"/>
      <c r="O11" s="38"/>
      <c r="P11" s="28"/>
      <c r="Q11" s="37"/>
      <c r="R11" s="14"/>
      <c r="S11" s="35"/>
      <c r="T11" s="38"/>
    </row>
    <row r="12" spans="1:20" ht="19.5" customHeight="1">
      <c r="A12" s="14">
        <v>21</v>
      </c>
      <c r="B12" s="15" t="s">
        <v>11</v>
      </c>
      <c r="C12" s="29">
        <v>6</v>
      </c>
      <c r="D12" s="29">
        <v>-12</v>
      </c>
      <c r="E12" s="29">
        <v>2</v>
      </c>
      <c r="F12" s="29"/>
      <c r="G12" s="56">
        <f>SUM(C12:F12)</f>
        <v>-4</v>
      </c>
      <c r="H12" s="21">
        <f>COUNT(C12:F12)</f>
        <v>3</v>
      </c>
      <c r="I12" s="21">
        <v>2</v>
      </c>
      <c r="J12" s="21">
        <v>10</v>
      </c>
      <c r="L12" s="37"/>
      <c r="M12" s="14"/>
      <c r="N12" s="35"/>
      <c r="O12" s="38"/>
      <c r="P12" s="28"/>
      <c r="Q12" s="37"/>
      <c r="R12" s="14"/>
      <c r="S12" s="35"/>
      <c r="T12" s="38"/>
    </row>
    <row r="13" spans="1:20" ht="19.5" customHeight="1">
      <c r="A13" s="14">
        <v>11</v>
      </c>
      <c r="B13" s="15" t="s">
        <v>16</v>
      </c>
      <c r="C13" s="29">
        <v>-3</v>
      </c>
      <c r="D13" s="29">
        <v>5</v>
      </c>
      <c r="E13" s="29">
        <v>-2</v>
      </c>
      <c r="F13" s="29"/>
      <c r="G13" s="56">
        <f>SUM(C13:F13)</f>
        <v>0</v>
      </c>
      <c r="H13" s="21">
        <f>COUNT(C13:F13)</f>
        <v>3</v>
      </c>
      <c r="I13" s="21">
        <v>1</v>
      </c>
      <c r="J13" s="21">
        <v>11</v>
      </c>
      <c r="L13" s="39"/>
      <c r="M13" s="40"/>
      <c r="N13" s="41"/>
      <c r="O13" s="42"/>
      <c r="P13" s="28"/>
      <c r="Q13" s="39"/>
      <c r="R13" s="40"/>
      <c r="S13" s="41"/>
      <c r="T13" s="38"/>
    </row>
    <row r="14" spans="1:20" ht="19.5" customHeight="1">
      <c r="A14" s="14">
        <v>12</v>
      </c>
      <c r="B14" s="15" t="s">
        <v>4</v>
      </c>
      <c r="C14" s="29">
        <v>-9</v>
      </c>
      <c r="D14" s="29">
        <v>12</v>
      </c>
      <c r="E14" s="29">
        <v>-3</v>
      </c>
      <c r="F14" s="49"/>
      <c r="G14" s="56">
        <f>SUM(C14:F14)</f>
        <v>0</v>
      </c>
      <c r="H14" s="21">
        <f>COUNT(C14:F14)</f>
        <v>3</v>
      </c>
      <c r="I14" s="21">
        <v>1</v>
      </c>
      <c r="J14" s="21">
        <v>11</v>
      </c>
      <c r="L14" s="28"/>
      <c r="M14" s="28"/>
      <c r="N14" s="28"/>
      <c r="O14" s="28"/>
      <c r="P14" s="28"/>
      <c r="Q14" s="28"/>
      <c r="R14" s="28"/>
      <c r="S14" s="28"/>
      <c r="T14" s="28"/>
    </row>
    <row r="15" spans="1:10" ht="19.5" customHeight="1">
      <c r="A15" s="14">
        <v>22</v>
      </c>
      <c r="B15" s="15" t="s">
        <v>18</v>
      </c>
      <c r="C15" s="29">
        <v>-6</v>
      </c>
      <c r="D15" s="29">
        <v>-2</v>
      </c>
      <c r="E15" s="29">
        <v>2</v>
      </c>
      <c r="F15" s="29"/>
      <c r="G15" s="56">
        <f>SUM(C15:F15)</f>
        <v>-6</v>
      </c>
      <c r="H15" s="21">
        <f>COUNT(C15:F15)</f>
        <v>3</v>
      </c>
      <c r="I15" s="21">
        <v>1</v>
      </c>
      <c r="J15" s="21">
        <v>13</v>
      </c>
    </row>
    <row r="16" spans="1:10" ht="19.5" customHeight="1">
      <c r="A16" s="14">
        <v>18</v>
      </c>
      <c r="B16" s="15" t="s">
        <v>52</v>
      </c>
      <c r="C16" s="29">
        <v>6</v>
      </c>
      <c r="D16" s="29">
        <v>-13</v>
      </c>
      <c r="E16" s="29">
        <v>-10</v>
      </c>
      <c r="F16" s="29"/>
      <c r="G16" s="56">
        <f>SUM(C16:F16)</f>
        <v>-17</v>
      </c>
      <c r="H16" s="21">
        <f>COUNT(C16:F16)</f>
        <v>3</v>
      </c>
      <c r="I16" s="21">
        <v>1</v>
      </c>
      <c r="J16" s="21">
        <v>14</v>
      </c>
    </row>
    <row r="17" spans="1:10" ht="19.5" customHeight="1">
      <c r="A17" s="14">
        <v>10</v>
      </c>
      <c r="B17" s="15" t="s">
        <v>27</v>
      </c>
      <c r="C17" s="29">
        <v>-9</v>
      </c>
      <c r="D17" s="29">
        <v>-2</v>
      </c>
      <c r="E17" s="29">
        <v>-2</v>
      </c>
      <c r="F17" s="29"/>
      <c r="G17" s="56">
        <f>SUM(C17:F17)</f>
        <v>-13</v>
      </c>
      <c r="H17" s="21">
        <f>COUNT(C17:F17)</f>
        <v>3</v>
      </c>
      <c r="I17" s="21">
        <v>0</v>
      </c>
      <c r="J17" s="21">
        <v>15</v>
      </c>
    </row>
    <row r="18" spans="1:10" ht="19.5" customHeight="1">
      <c r="A18" s="14">
        <v>4</v>
      </c>
      <c r="B18" s="15" t="s">
        <v>86</v>
      </c>
      <c r="C18" s="29">
        <v>-6</v>
      </c>
      <c r="D18" s="29">
        <v>-5</v>
      </c>
      <c r="E18" s="29">
        <v>-2</v>
      </c>
      <c r="F18" s="29"/>
      <c r="G18" s="56">
        <f>SUM(C18:F18)</f>
        <v>-13</v>
      </c>
      <c r="H18" s="21">
        <f>COUNT(C18:F18)</f>
        <v>3</v>
      </c>
      <c r="I18" s="21">
        <v>0</v>
      </c>
      <c r="J18" s="21">
        <v>15</v>
      </c>
    </row>
    <row r="19" spans="1:16" ht="19.5" customHeight="1">
      <c r="A19" s="14">
        <v>19</v>
      </c>
      <c r="B19" s="15" t="s">
        <v>54</v>
      </c>
      <c r="C19" s="29">
        <v>-6</v>
      </c>
      <c r="D19" s="29">
        <v>-12</v>
      </c>
      <c r="E19" s="29">
        <v>-2</v>
      </c>
      <c r="F19" s="29"/>
      <c r="G19" s="56">
        <f>SUM(C19:F19)</f>
        <v>-20</v>
      </c>
      <c r="H19" s="21">
        <f>COUNT(C19:F19)</f>
        <v>3</v>
      </c>
      <c r="I19" s="21">
        <v>0</v>
      </c>
      <c r="J19" s="21">
        <v>17</v>
      </c>
      <c r="L19" s="25" t="s">
        <v>132</v>
      </c>
      <c r="M19" s="26"/>
      <c r="N19" s="26"/>
      <c r="O19" s="27"/>
      <c r="P19" s="28"/>
    </row>
    <row r="20" spans="1:16" ht="19.5" customHeight="1">
      <c r="A20" s="14">
        <v>2</v>
      </c>
      <c r="B20" s="15" t="s">
        <v>35</v>
      </c>
      <c r="C20" s="29">
        <v>-6</v>
      </c>
      <c r="D20" s="29">
        <v>-5</v>
      </c>
      <c r="E20" s="29">
        <v>-10</v>
      </c>
      <c r="F20" s="29"/>
      <c r="G20" s="56">
        <f>SUM(C20:F20)</f>
        <v>-21</v>
      </c>
      <c r="H20" s="21">
        <f>COUNT(C20:F20)</f>
        <v>3</v>
      </c>
      <c r="I20" s="21">
        <v>0</v>
      </c>
      <c r="J20" s="21">
        <v>18</v>
      </c>
      <c r="L20" s="31" t="s">
        <v>100</v>
      </c>
      <c r="M20" s="31" t="s">
        <v>101</v>
      </c>
      <c r="N20" s="32"/>
      <c r="O20" s="31" t="s">
        <v>102</v>
      </c>
      <c r="P20" s="28"/>
    </row>
    <row r="21" spans="1:16" ht="19.5" customHeight="1">
      <c r="A21" s="14">
        <v>14</v>
      </c>
      <c r="B21" s="15" t="s">
        <v>91</v>
      </c>
      <c r="C21" s="29">
        <v>-4</v>
      </c>
      <c r="D21" s="29">
        <v>13</v>
      </c>
      <c r="E21" s="29" t="s">
        <v>85</v>
      </c>
      <c r="F21" s="29"/>
      <c r="G21" s="56">
        <f>SUM(C21:F21)</f>
        <v>9</v>
      </c>
      <c r="H21" s="21">
        <f>COUNT(C21:F21)</f>
        <v>2</v>
      </c>
      <c r="I21" s="21">
        <v>1</v>
      </c>
      <c r="J21" s="21">
        <v>19</v>
      </c>
      <c r="L21" s="33" t="s">
        <v>216</v>
      </c>
      <c r="M21" s="34" t="s">
        <v>217</v>
      </c>
      <c r="N21" s="35"/>
      <c r="O21" s="36" t="s">
        <v>118</v>
      </c>
      <c r="P21" s="28"/>
    </row>
    <row r="22" spans="1:16" ht="19.5" customHeight="1">
      <c r="A22" s="14">
        <v>8</v>
      </c>
      <c r="B22" s="15" t="s">
        <v>33</v>
      </c>
      <c r="C22" s="29">
        <v>3</v>
      </c>
      <c r="D22" s="29">
        <v>-13</v>
      </c>
      <c r="E22" s="29" t="s">
        <v>85</v>
      </c>
      <c r="F22" s="29"/>
      <c r="G22" s="56">
        <f>SUM(C22:F22)</f>
        <v>-10</v>
      </c>
      <c r="H22" s="21">
        <f>COUNT(C22:F22)</f>
        <v>2</v>
      </c>
      <c r="I22" s="21">
        <v>1</v>
      </c>
      <c r="J22" s="21">
        <v>20</v>
      </c>
      <c r="L22" s="37" t="s">
        <v>218</v>
      </c>
      <c r="M22" s="14" t="s">
        <v>219</v>
      </c>
      <c r="N22" s="35"/>
      <c r="O22" s="38" t="s">
        <v>157</v>
      </c>
      <c r="P22" s="28"/>
    </row>
    <row r="23" spans="1:16" ht="19.5" customHeight="1">
      <c r="A23" s="14">
        <v>20</v>
      </c>
      <c r="B23" s="15" t="s">
        <v>30</v>
      </c>
      <c r="C23" s="29">
        <v>9</v>
      </c>
      <c r="D23" s="29" t="s">
        <v>85</v>
      </c>
      <c r="E23" s="29" t="s">
        <v>85</v>
      </c>
      <c r="F23" s="29"/>
      <c r="G23" s="56">
        <f>SUM(C23:F23)</f>
        <v>9</v>
      </c>
      <c r="H23" s="21">
        <f>COUNT(C23:F23)</f>
        <v>1</v>
      </c>
      <c r="I23" s="21">
        <v>1</v>
      </c>
      <c r="J23" s="21">
        <v>21</v>
      </c>
      <c r="L23" s="37" t="s">
        <v>220</v>
      </c>
      <c r="M23" s="14" t="s">
        <v>221</v>
      </c>
      <c r="N23" s="35"/>
      <c r="O23" s="38" t="s">
        <v>194</v>
      </c>
      <c r="P23" s="28"/>
    </row>
    <row r="24" spans="1:16" ht="19.5" customHeight="1">
      <c r="A24" s="14">
        <v>16</v>
      </c>
      <c r="B24" s="15" t="s">
        <v>46</v>
      </c>
      <c r="C24" s="29">
        <v>-4</v>
      </c>
      <c r="D24" s="29" t="s">
        <v>85</v>
      </c>
      <c r="E24" s="29" t="s">
        <v>85</v>
      </c>
      <c r="F24" s="29"/>
      <c r="G24" s="56">
        <f>SUM(C24:F24)</f>
        <v>-4</v>
      </c>
      <c r="H24" s="21">
        <f>COUNT(C24:F24)</f>
        <v>1</v>
      </c>
      <c r="I24" s="21">
        <v>0</v>
      </c>
      <c r="J24" s="21">
        <v>22</v>
      </c>
      <c r="L24" s="37" t="s">
        <v>222</v>
      </c>
      <c r="M24" s="14" t="s">
        <v>187</v>
      </c>
      <c r="N24" s="35"/>
      <c r="O24" s="38" t="s">
        <v>105</v>
      </c>
      <c r="P24" s="28"/>
    </row>
    <row r="25" spans="1:16" ht="19.5" customHeight="1">
      <c r="A25" s="14"/>
      <c r="B25" s="15"/>
      <c r="C25" s="29"/>
      <c r="D25" s="29"/>
      <c r="E25" s="29"/>
      <c r="F25" s="29"/>
      <c r="G25" s="56">
        <f>SUM(C25:F25)</f>
        <v>0</v>
      </c>
      <c r="H25" s="21">
        <f>COUNT(C25:F25)</f>
        <v>0</v>
      </c>
      <c r="I25" s="21"/>
      <c r="J25" s="21"/>
      <c r="K25" s="28"/>
      <c r="L25" s="37" t="s">
        <v>223</v>
      </c>
      <c r="M25" s="14" t="s">
        <v>224</v>
      </c>
      <c r="N25" s="35"/>
      <c r="O25" s="38" t="s">
        <v>173</v>
      </c>
      <c r="P25" s="28"/>
    </row>
    <row r="26" spans="1:16" ht="19.5" customHeight="1">
      <c r="A26" s="14"/>
      <c r="B26" s="15"/>
      <c r="C26" s="29"/>
      <c r="D26" s="29"/>
      <c r="E26" s="29"/>
      <c r="F26" s="49"/>
      <c r="G26" s="56">
        <f>SUM(C26:F26)</f>
        <v>0</v>
      </c>
      <c r="H26" s="21">
        <f>COUNT(C26:F26)</f>
        <v>0</v>
      </c>
      <c r="I26" s="21"/>
      <c r="J26" s="21"/>
      <c r="K26" s="28"/>
      <c r="L26" s="37"/>
      <c r="M26" s="14"/>
      <c r="N26" s="35"/>
      <c r="O26" s="38"/>
      <c r="P26" s="28"/>
    </row>
    <row r="27" spans="1:16" ht="19.5" customHeight="1">
      <c r="A27" s="14"/>
      <c r="B27" s="15"/>
      <c r="C27" s="29"/>
      <c r="D27" s="29"/>
      <c r="E27" s="29"/>
      <c r="F27" s="29"/>
      <c r="G27" s="56">
        <f>SUM(C27:F27)</f>
        <v>0</v>
      </c>
      <c r="H27" s="21">
        <f>COUNT(C27:F27)</f>
        <v>0</v>
      </c>
      <c r="I27" s="21"/>
      <c r="J27" s="21"/>
      <c r="K27" s="28"/>
      <c r="L27" s="37"/>
      <c r="M27" s="14"/>
      <c r="N27" s="35"/>
      <c r="O27" s="38"/>
      <c r="P27" s="28"/>
    </row>
    <row r="28" spans="1:16" ht="19.5" customHeight="1">
      <c r="A28" s="14"/>
      <c r="B28" s="15"/>
      <c r="C28" s="29"/>
      <c r="D28" s="29"/>
      <c r="E28" s="29"/>
      <c r="F28" s="29"/>
      <c r="G28" s="56">
        <f>SUM(C28:F28)</f>
        <v>0</v>
      </c>
      <c r="H28" s="21">
        <f>COUNT(C28:F28)</f>
        <v>0</v>
      </c>
      <c r="I28" s="21"/>
      <c r="J28" s="21"/>
      <c r="K28" s="28"/>
      <c r="L28" s="37"/>
      <c r="M28" s="14"/>
      <c r="N28" s="35"/>
      <c r="O28" s="38"/>
      <c r="P28" s="28"/>
    </row>
    <row r="29" spans="1:16" ht="20.25">
      <c r="A29" s="14"/>
      <c r="B29" s="15"/>
      <c r="C29" s="29"/>
      <c r="D29" s="29"/>
      <c r="E29" s="29"/>
      <c r="F29" s="29"/>
      <c r="G29" s="56">
        <f>SUM(C29:F29)</f>
        <v>0</v>
      </c>
      <c r="H29" s="21">
        <f>COUNT(C29:F29)</f>
        <v>0</v>
      </c>
      <c r="I29" s="21"/>
      <c r="J29" s="21"/>
      <c r="L29" s="37"/>
      <c r="M29" s="14"/>
      <c r="N29" s="35"/>
      <c r="O29" s="38"/>
      <c r="P29" s="28"/>
    </row>
    <row r="30" spans="1:16" ht="20.25">
      <c r="A30" s="14"/>
      <c r="B30" s="15"/>
      <c r="C30" s="29"/>
      <c r="D30" s="29"/>
      <c r="E30" s="29"/>
      <c r="F30" s="29"/>
      <c r="G30" s="56">
        <f>SUM(C30:F30)</f>
        <v>0</v>
      </c>
      <c r="H30" s="21">
        <f>COUNT(C30:F30)</f>
        <v>0</v>
      </c>
      <c r="I30" s="21"/>
      <c r="J30" s="21"/>
      <c r="L30" s="39"/>
      <c r="M30" s="40"/>
      <c r="N30" s="41"/>
      <c r="O30" s="42"/>
      <c r="P30" s="28"/>
    </row>
    <row r="31" spans="1:16" ht="20.25">
      <c r="A31" s="14"/>
      <c r="B31" s="15"/>
      <c r="C31" s="29"/>
      <c r="D31" s="29"/>
      <c r="E31" s="29"/>
      <c r="F31" s="29"/>
      <c r="G31" s="56">
        <f>SUM(C31:F31)</f>
        <v>0</v>
      </c>
      <c r="H31" s="21">
        <f>COUNT(C31:F31)</f>
        <v>0</v>
      </c>
      <c r="I31" s="21"/>
      <c r="J31" s="21"/>
      <c r="P31" s="28"/>
    </row>
    <row r="32" spans="1:16" ht="20.25">
      <c r="A32" s="14"/>
      <c r="B32" s="15"/>
      <c r="C32" s="29"/>
      <c r="D32" s="29"/>
      <c r="E32" s="29"/>
      <c r="F32" s="29"/>
      <c r="G32" s="56">
        <f>SUM(C32:F32)</f>
        <v>0</v>
      </c>
      <c r="H32" s="21">
        <f>COUNT(C32:F32)</f>
        <v>0</v>
      </c>
      <c r="I32" s="21"/>
      <c r="J32" s="21"/>
      <c r="P32" s="28"/>
    </row>
    <row r="33" spans="1:10" ht="20.25">
      <c r="A33" s="14"/>
      <c r="B33" s="15"/>
      <c r="C33" s="29"/>
      <c r="D33" s="29"/>
      <c r="E33" s="29"/>
      <c r="F33" s="29"/>
      <c r="G33" s="56">
        <f>SUM(C33:F33)</f>
        <v>0</v>
      </c>
      <c r="H33" s="21">
        <f>COUNT(C33:F33)</f>
        <v>0</v>
      </c>
      <c r="I33" s="21"/>
      <c r="J33" s="21"/>
    </row>
    <row r="34" spans="1:10" ht="20.25">
      <c r="A34" s="14"/>
      <c r="B34" s="15"/>
      <c r="C34" s="29"/>
      <c r="D34" s="29"/>
      <c r="E34" s="29"/>
      <c r="F34" s="29"/>
      <c r="G34" s="56">
        <f>SUM(C34:F34)</f>
        <v>0</v>
      </c>
      <c r="H34" s="21">
        <f>COUNT(C34:F34)</f>
        <v>0</v>
      </c>
      <c r="I34" s="21"/>
      <c r="J34" s="21"/>
    </row>
    <row r="35" spans="1:10" ht="20.25">
      <c r="A35" s="14"/>
      <c r="B35" s="15"/>
      <c r="C35" s="29"/>
      <c r="D35" s="29"/>
      <c r="E35" s="29"/>
      <c r="F35" s="29"/>
      <c r="G35" s="56">
        <f>SUM(C35:F35)</f>
        <v>0</v>
      </c>
      <c r="H35" s="21">
        <f>COUNT(C35:F35)</f>
        <v>0</v>
      </c>
      <c r="I35" s="21"/>
      <c r="J35" s="21"/>
    </row>
    <row r="36" spans="3:6" ht="15.75">
      <c r="C36" s="16">
        <f>SUM(C3:C35)</f>
        <v>0</v>
      </c>
      <c r="D36" s="16">
        <f>SUM(D3:D35)</f>
        <v>0</v>
      </c>
      <c r="E36" s="16">
        <f>SUM(E3:E35)</f>
        <v>0</v>
      </c>
      <c r="F36" s="16">
        <f>SUM(F3:F35)</f>
        <v>0</v>
      </c>
    </row>
  </sheetData>
  <sheetProtection/>
  <mergeCells count="1">
    <mergeCell ref="A1:C1"/>
  </mergeCell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36"/>
  <sheetViews>
    <sheetView zoomScale="75" zoomScaleNormal="75" workbookViewId="0" topLeftCell="A1">
      <selection activeCell="B21" sqref="B21"/>
    </sheetView>
  </sheetViews>
  <sheetFormatPr defaultColWidth="11.421875" defaultRowHeight="12.75"/>
  <cols>
    <col min="1" max="1" width="9.57421875" style="0" customWidth="1"/>
    <col min="2" max="2" width="53.421875" style="0" customWidth="1"/>
    <col min="3" max="4" width="5.421875" style="0" customWidth="1"/>
    <col min="5" max="5" width="6.00390625" style="0" customWidth="1"/>
    <col min="6" max="6" width="5.421875" style="0" customWidth="1"/>
    <col min="7" max="7" width="6.00390625" style="0" customWidth="1"/>
    <col min="8" max="8" width="9.7109375" style="0" customWidth="1"/>
    <col min="9" max="9" width="17.00390625" style="0" customWidth="1"/>
    <col min="10" max="10" width="9.7109375" style="0" customWidth="1"/>
    <col min="11" max="11" width="5.421875" style="0" customWidth="1"/>
    <col min="12" max="12" width="12.8515625" style="0" customWidth="1"/>
    <col min="13" max="13" width="12.57421875" style="0" customWidth="1"/>
    <col min="14" max="14" width="3.8515625" style="0" customWidth="1"/>
    <col min="15" max="16" width="11.00390625" style="0" customWidth="1"/>
    <col min="17" max="17" width="13.421875" style="0" customWidth="1"/>
    <col min="18" max="18" width="12.57421875" style="0" customWidth="1"/>
    <col min="19" max="19" width="3.140625" style="0" customWidth="1"/>
    <col min="20" max="16384" width="11.00390625" style="0" customWidth="1"/>
  </cols>
  <sheetData>
    <row r="1" spans="1:20" ht="72.75" customHeight="1">
      <c r="A1" s="23" t="s">
        <v>195</v>
      </c>
      <c r="B1" s="23"/>
      <c r="C1" s="23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9.5" customHeight="1">
      <c r="A2" s="8" t="s">
        <v>93</v>
      </c>
      <c r="B2" s="9" t="s">
        <v>1</v>
      </c>
      <c r="C2" s="24">
        <v>1</v>
      </c>
      <c r="D2" s="24">
        <v>2</v>
      </c>
      <c r="E2" s="24">
        <v>3</v>
      </c>
      <c r="F2" s="24">
        <v>4</v>
      </c>
      <c r="G2" s="24" t="s">
        <v>94</v>
      </c>
      <c r="H2" s="24" t="s">
        <v>95</v>
      </c>
      <c r="I2" s="24" t="s">
        <v>96</v>
      </c>
      <c r="J2" s="24" t="s">
        <v>66</v>
      </c>
      <c r="L2" s="25" t="s">
        <v>98</v>
      </c>
      <c r="M2" s="26"/>
      <c r="N2" s="26"/>
      <c r="O2" s="27"/>
      <c r="P2" s="28"/>
      <c r="Q2" s="25" t="s">
        <v>99</v>
      </c>
      <c r="R2" s="26"/>
      <c r="S2" s="26"/>
      <c r="T2" s="27"/>
    </row>
    <row r="3" spans="1:20" ht="19.5" customHeight="1">
      <c r="A3" s="14">
        <v>20</v>
      </c>
      <c r="B3" s="15" t="s">
        <v>4</v>
      </c>
      <c r="C3" s="29">
        <v>6</v>
      </c>
      <c r="D3" s="29">
        <v>6</v>
      </c>
      <c r="E3" s="29">
        <v>9</v>
      </c>
      <c r="F3" s="29"/>
      <c r="G3" s="56">
        <f>SUM(C3:F3)</f>
        <v>21</v>
      </c>
      <c r="H3" s="21">
        <f>COUNT(C3:F3)</f>
        <v>3</v>
      </c>
      <c r="I3" s="21">
        <v>3</v>
      </c>
      <c r="J3" s="21">
        <v>1</v>
      </c>
      <c r="L3" s="31" t="s">
        <v>100</v>
      </c>
      <c r="M3" s="31" t="s">
        <v>101</v>
      </c>
      <c r="N3" s="32"/>
      <c r="O3" s="31" t="s">
        <v>102</v>
      </c>
      <c r="P3" s="28"/>
      <c r="Q3" s="31" t="s">
        <v>100</v>
      </c>
      <c r="R3" s="31" t="s">
        <v>101</v>
      </c>
      <c r="S3" s="32"/>
      <c r="T3" s="31" t="s">
        <v>102</v>
      </c>
    </row>
    <row r="4" spans="1:20" ht="19.5" customHeight="1">
      <c r="A4" s="14">
        <v>1</v>
      </c>
      <c r="B4" s="15" t="s">
        <v>6</v>
      </c>
      <c r="C4" s="29">
        <v>6</v>
      </c>
      <c r="D4" s="29">
        <v>7</v>
      </c>
      <c r="E4" s="29">
        <v>5</v>
      </c>
      <c r="F4" s="29"/>
      <c r="G4" s="56">
        <f>SUM(C4:F4)</f>
        <v>18</v>
      </c>
      <c r="H4" s="21">
        <f>COUNT(C4:F4)</f>
        <v>3</v>
      </c>
      <c r="I4" s="21">
        <v>3</v>
      </c>
      <c r="J4" s="21">
        <v>2</v>
      </c>
      <c r="L4" s="33" t="s">
        <v>225</v>
      </c>
      <c r="M4" s="34" t="s">
        <v>226</v>
      </c>
      <c r="N4" s="35"/>
      <c r="O4" s="36" t="s">
        <v>151</v>
      </c>
      <c r="P4" s="28"/>
      <c r="Q4" s="33" t="s">
        <v>227</v>
      </c>
      <c r="R4" s="34" t="s">
        <v>116</v>
      </c>
      <c r="S4" s="35"/>
      <c r="T4" s="38" t="s">
        <v>105</v>
      </c>
    </row>
    <row r="5" spans="1:20" ht="19.5" customHeight="1">
      <c r="A5" s="14">
        <v>3</v>
      </c>
      <c r="B5" s="15" t="s">
        <v>7</v>
      </c>
      <c r="C5" s="29">
        <v>5</v>
      </c>
      <c r="D5" s="29">
        <v>8</v>
      </c>
      <c r="E5" s="29">
        <v>-2</v>
      </c>
      <c r="F5" s="29"/>
      <c r="G5" s="56">
        <f>SUM(C5:F5)</f>
        <v>11</v>
      </c>
      <c r="H5" s="21">
        <f>COUNT(C5:F5)</f>
        <v>3</v>
      </c>
      <c r="I5" s="21">
        <v>2</v>
      </c>
      <c r="J5" s="21">
        <v>3</v>
      </c>
      <c r="L5" s="37" t="s">
        <v>228</v>
      </c>
      <c r="M5" s="14" t="s">
        <v>229</v>
      </c>
      <c r="N5" s="35"/>
      <c r="O5" s="38" t="s">
        <v>188</v>
      </c>
      <c r="P5" s="28"/>
      <c r="Q5" s="37" t="s">
        <v>230</v>
      </c>
      <c r="R5" s="14" t="s">
        <v>231</v>
      </c>
      <c r="S5" s="35"/>
      <c r="T5" s="38" t="s">
        <v>136</v>
      </c>
    </row>
    <row r="6" spans="1:20" ht="19.5" customHeight="1">
      <c r="A6" s="14">
        <v>8</v>
      </c>
      <c r="B6" s="15" t="s">
        <v>18</v>
      </c>
      <c r="C6" s="29">
        <v>-5</v>
      </c>
      <c r="D6" s="29">
        <v>6</v>
      </c>
      <c r="E6" s="29">
        <v>9</v>
      </c>
      <c r="F6" s="29"/>
      <c r="G6" s="56">
        <f>SUM(C6:F6)</f>
        <v>10</v>
      </c>
      <c r="H6" s="21">
        <f>COUNT(C6:F6)</f>
        <v>3</v>
      </c>
      <c r="I6" s="21">
        <v>2</v>
      </c>
      <c r="J6" s="21">
        <v>4</v>
      </c>
      <c r="L6" s="37" t="s">
        <v>232</v>
      </c>
      <c r="M6" s="14" t="s">
        <v>233</v>
      </c>
      <c r="N6" s="35"/>
      <c r="O6" s="38" t="s">
        <v>154</v>
      </c>
      <c r="P6" s="28"/>
      <c r="Q6" s="37" t="s">
        <v>234</v>
      </c>
      <c r="R6" s="14" t="s">
        <v>104</v>
      </c>
      <c r="S6" s="35"/>
      <c r="T6" s="38" t="s">
        <v>157</v>
      </c>
    </row>
    <row r="7" spans="1:20" ht="19.5" customHeight="1">
      <c r="A7" s="14">
        <v>16</v>
      </c>
      <c r="B7" s="15" t="s">
        <v>89</v>
      </c>
      <c r="C7" s="29">
        <v>-1</v>
      </c>
      <c r="D7" s="29">
        <v>7</v>
      </c>
      <c r="E7" s="29">
        <v>4</v>
      </c>
      <c r="F7" s="29"/>
      <c r="G7" s="56">
        <f>SUM(C7:F7)</f>
        <v>10</v>
      </c>
      <c r="H7" s="21">
        <f>COUNT(C7:F7)</f>
        <v>3</v>
      </c>
      <c r="I7" s="21">
        <v>2</v>
      </c>
      <c r="J7" s="21">
        <v>4</v>
      </c>
      <c r="L7" s="37" t="s">
        <v>235</v>
      </c>
      <c r="M7" s="14" t="s">
        <v>236</v>
      </c>
      <c r="N7" s="35"/>
      <c r="O7" s="38" t="s">
        <v>188</v>
      </c>
      <c r="P7" s="28"/>
      <c r="Q7" s="37" t="s">
        <v>237</v>
      </c>
      <c r="R7" s="14" t="s">
        <v>238</v>
      </c>
      <c r="S7" s="35"/>
      <c r="T7" s="38" t="s">
        <v>136</v>
      </c>
    </row>
    <row r="8" spans="1:20" ht="19.5" customHeight="1">
      <c r="A8" s="14">
        <v>7</v>
      </c>
      <c r="B8" s="15" t="s">
        <v>17</v>
      </c>
      <c r="C8" s="29">
        <v>5</v>
      </c>
      <c r="D8" s="29">
        <v>-6</v>
      </c>
      <c r="E8" s="29">
        <v>9</v>
      </c>
      <c r="F8" s="29"/>
      <c r="G8" s="56">
        <f>SUM(C8:F8)</f>
        <v>8</v>
      </c>
      <c r="H8" s="21">
        <f>COUNT(C8:F8)</f>
        <v>3</v>
      </c>
      <c r="I8" s="21">
        <v>2</v>
      </c>
      <c r="J8" s="21">
        <v>6</v>
      </c>
      <c r="L8" s="37" t="s">
        <v>239</v>
      </c>
      <c r="M8" s="14" t="s">
        <v>240</v>
      </c>
      <c r="N8" s="35"/>
      <c r="O8" s="38" t="s">
        <v>180</v>
      </c>
      <c r="P8" s="28"/>
      <c r="Q8" s="37" t="s">
        <v>241</v>
      </c>
      <c r="R8" s="14" t="s">
        <v>242</v>
      </c>
      <c r="S8" s="35"/>
      <c r="T8" s="38" t="s">
        <v>151</v>
      </c>
    </row>
    <row r="9" spans="1:20" ht="19.5" customHeight="1">
      <c r="A9" s="14">
        <v>18</v>
      </c>
      <c r="B9" s="15" t="s">
        <v>8</v>
      </c>
      <c r="C9" s="29">
        <v>4</v>
      </c>
      <c r="D9" s="29">
        <v>-2</v>
      </c>
      <c r="E9" s="29">
        <v>5</v>
      </c>
      <c r="F9" s="49"/>
      <c r="G9" s="56">
        <f>SUM(C9:F9)</f>
        <v>7</v>
      </c>
      <c r="H9" s="21">
        <f>COUNT(C9:F9)</f>
        <v>3</v>
      </c>
      <c r="I9" s="21">
        <v>2</v>
      </c>
      <c r="J9" s="21">
        <f>J8+1</f>
        <v>7</v>
      </c>
      <c r="L9" s="37" t="s">
        <v>243</v>
      </c>
      <c r="M9" s="14" t="s">
        <v>244</v>
      </c>
      <c r="N9" s="35"/>
      <c r="O9" s="38" t="s">
        <v>108</v>
      </c>
      <c r="P9" s="28"/>
      <c r="Q9" s="37" t="s">
        <v>245</v>
      </c>
      <c r="R9" s="14" t="s">
        <v>246</v>
      </c>
      <c r="S9" s="35"/>
      <c r="T9" s="38" t="s">
        <v>247</v>
      </c>
    </row>
    <row r="10" spans="1:20" ht="19.5" customHeight="1">
      <c r="A10" s="14">
        <v>17</v>
      </c>
      <c r="B10" s="15" t="s">
        <v>59</v>
      </c>
      <c r="C10" s="29">
        <v>-4</v>
      </c>
      <c r="D10" s="29">
        <v>8</v>
      </c>
      <c r="E10" s="29">
        <v>2</v>
      </c>
      <c r="F10" s="29"/>
      <c r="G10" s="56">
        <f>SUM(C10:F10)</f>
        <v>6</v>
      </c>
      <c r="H10" s="21">
        <f>COUNT(C10:F10)</f>
        <v>3</v>
      </c>
      <c r="I10" s="21">
        <v>2</v>
      </c>
      <c r="J10" s="21">
        <f>J9+1</f>
        <v>8</v>
      </c>
      <c r="L10" s="37"/>
      <c r="M10" s="14"/>
      <c r="N10" s="35"/>
      <c r="O10" s="38"/>
      <c r="P10" s="28"/>
      <c r="Q10" s="37"/>
      <c r="R10" s="14"/>
      <c r="S10" s="35"/>
      <c r="T10" s="38"/>
    </row>
    <row r="11" spans="1:20" ht="19.5" customHeight="1">
      <c r="A11" s="14">
        <v>6</v>
      </c>
      <c r="B11" s="15" t="s">
        <v>16</v>
      </c>
      <c r="C11" s="29">
        <v>6</v>
      </c>
      <c r="D11" s="29">
        <v>2</v>
      </c>
      <c r="E11" s="29">
        <v>-3</v>
      </c>
      <c r="F11" s="29"/>
      <c r="G11" s="56">
        <f>SUM(C11:F11)</f>
        <v>5</v>
      </c>
      <c r="H11" s="21">
        <f>COUNT(C11:F11)</f>
        <v>3</v>
      </c>
      <c r="I11" s="21">
        <v>2</v>
      </c>
      <c r="J11" s="21">
        <f>J10+1</f>
        <v>9</v>
      </c>
      <c r="L11" s="37"/>
      <c r="M11" s="14"/>
      <c r="N11" s="35"/>
      <c r="O11" s="38"/>
      <c r="P11" s="28"/>
      <c r="Q11" s="37"/>
      <c r="R11" s="14"/>
      <c r="S11" s="35"/>
      <c r="T11" s="38"/>
    </row>
    <row r="12" spans="1:20" ht="19.5" customHeight="1">
      <c r="A12" s="14">
        <v>19</v>
      </c>
      <c r="B12" s="15" t="s">
        <v>248</v>
      </c>
      <c r="C12" s="29">
        <v>-1</v>
      </c>
      <c r="D12" s="29">
        <v>2</v>
      </c>
      <c r="E12" s="29">
        <v>4</v>
      </c>
      <c r="F12" s="29"/>
      <c r="G12" s="56">
        <f>SUM(C12:F12)</f>
        <v>5</v>
      </c>
      <c r="H12" s="21">
        <f>COUNT(C12:F12)</f>
        <v>3</v>
      </c>
      <c r="I12" s="21">
        <v>2</v>
      </c>
      <c r="J12" s="21">
        <v>9</v>
      </c>
      <c r="L12" s="37"/>
      <c r="M12" s="14"/>
      <c r="N12" s="35"/>
      <c r="O12" s="38"/>
      <c r="P12" s="28"/>
      <c r="Q12" s="37"/>
      <c r="R12" s="14"/>
      <c r="S12" s="35"/>
      <c r="T12" s="38"/>
    </row>
    <row r="13" spans="1:20" ht="19.5" customHeight="1">
      <c r="A13" s="14">
        <v>9</v>
      </c>
      <c r="B13" s="15" t="s">
        <v>90</v>
      </c>
      <c r="C13" s="29">
        <v>1</v>
      </c>
      <c r="D13" s="29">
        <v>-6</v>
      </c>
      <c r="E13" s="29">
        <v>9</v>
      </c>
      <c r="F13" s="29"/>
      <c r="G13" s="56">
        <f>SUM(C13:F13)</f>
        <v>4</v>
      </c>
      <c r="H13" s="21">
        <f>COUNT(C13:F13)</f>
        <v>3</v>
      </c>
      <c r="I13" s="21">
        <v>2</v>
      </c>
      <c r="J13" s="21">
        <v>11</v>
      </c>
      <c r="L13" s="39"/>
      <c r="M13" s="40"/>
      <c r="N13" s="41"/>
      <c r="O13" s="42"/>
      <c r="P13" s="28"/>
      <c r="Q13" s="39"/>
      <c r="R13" s="40"/>
      <c r="S13" s="41"/>
      <c r="T13" s="38"/>
    </row>
    <row r="14" spans="1:20" ht="19.5" customHeight="1">
      <c r="A14" s="14">
        <v>12</v>
      </c>
      <c r="B14" s="15" t="s">
        <v>91</v>
      </c>
      <c r="C14" s="29">
        <v>5</v>
      </c>
      <c r="D14" s="29">
        <v>-7</v>
      </c>
      <c r="E14" s="29">
        <v>2</v>
      </c>
      <c r="F14" s="49"/>
      <c r="G14" s="56">
        <f>SUM(C14:F14)</f>
        <v>0</v>
      </c>
      <c r="H14" s="21">
        <f>COUNT(C14:F14)</f>
        <v>3</v>
      </c>
      <c r="I14" s="21">
        <v>2</v>
      </c>
      <c r="J14" s="21">
        <f>J13+1</f>
        <v>12</v>
      </c>
      <c r="L14" s="28"/>
      <c r="M14" s="28"/>
      <c r="N14" s="28"/>
      <c r="O14" s="28"/>
      <c r="P14" s="28"/>
      <c r="Q14" s="28"/>
      <c r="R14" s="28"/>
      <c r="S14" s="28"/>
      <c r="T14" s="28"/>
    </row>
    <row r="15" spans="1:10" ht="19.5" customHeight="1">
      <c r="A15" s="14">
        <v>27</v>
      </c>
      <c r="B15" s="15" t="s">
        <v>20</v>
      </c>
      <c r="C15" s="29">
        <v>1</v>
      </c>
      <c r="D15" s="29">
        <v>-6</v>
      </c>
      <c r="E15" s="29">
        <v>3</v>
      </c>
      <c r="F15" s="29"/>
      <c r="G15" s="56">
        <f>SUM(C15:F15)</f>
        <v>-2</v>
      </c>
      <c r="H15" s="21">
        <f>COUNT(C15:F15)</f>
        <v>3</v>
      </c>
      <c r="I15" s="21">
        <v>2</v>
      </c>
      <c r="J15" s="21">
        <f>J14+1</f>
        <v>13</v>
      </c>
    </row>
    <row r="16" spans="1:10" ht="19.5" customHeight="1">
      <c r="A16" s="14">
        <v>5</v>
      </c>
      <c r="B16" s="15" t="s">
        <v>24</v>
      </c>
      <c r="C16" s="29">
        <v>-1</v>
      </c>
      <c r="D16" s="29">
        <v>-2</v>
      </c>
      <c r="E16" s="29">
        <v>3</v>
      </c>
      <c r="F16" s="29"/>
      <c r="G16" s="56">
        <f>SUM(C16:F16)</f>
        <v>0</v>
      </c>
      <c r="H16" s="21">
        <f>COUNT(C16:F16)</f>
        <v>3</v>
      </c>
      <c r="I16" s="21">
        <v>1</v>
      </c>
      <c r="J16" s="21">
        <f>J15+1</f>
        <v>14</v>
      </c>
    </row>
    <row r="17" spans="1:10" ht="19.5" customHeight="1">
      <c r="A17" s="14">
        <v>13</v>
      </c>
      <c r="B17" s="15" t="s">
        <v>249</v>
      </c>
      <c r="C17" s="29">
        <v>-5</v>
      </c>
      <c r="D17" s="29">
        <v>6</v>
      </c>
      <c r="E17" s="29">
        <v>-2</v>
      </c>
      <c r="F17" s="29"/>
      <c r="G17" s="56">
        <f>SUM(C17:F17)</f>
        <v>-1</v>
      </c>
      <c r="H17" s="21">
        <f>COUNT(C17:F17)</f>
        <v>3</v>
      </c>
      <c r="I17" s="21">
        <v>1</v>
      </c>
      <c r="J17" s="21">
        <f>J16+1</f>
        <v>15</v>
      </c>
    </row>
    <row r="18" spans="1:10" ht="19.5" customHeight="1">
      <c r="A18" s="14">
        <v>24</v>
      </c>
      <c r="B18" s="15" t="s">
        <v>12</v>
      </c>
      <c r="C18" s="29">
        <v>-6</v>
      </c>
      <c r="D18" s="29">
        <v>8</v>
      </c>
      <c r="E18" s="29">
        <v>-3</v>
      </c>
      <c r="F18" s="29"/>
      <c r="G18" s="56">
        <f>SUM(C18:F18)</f>
        <v>-1</v>
      </c>
      <c r="H18" s="21">
        <f>COUNT(C18:F18)</f>
        <v>3</v>
      </c>
      <c r="I18" s="21">
        <v>1</v>
      </c>
      <c r="J18" s="21">
        <v>15</v>
      </c>
    </row>
    <row r="19" spans="1:16" ht="19.5" customHeight="1">
      <c r="A19" s="14">
        <v>10</v>
      </c>
      <c r="B19" s="15" t="s">
        <v>33</v>
      </c>
      <c r="C19" s="29">
        <v>-6</v>
      </c>
      <c r="D19" s="29">
        <v>6</v>
      </c>
      <c r="E19" s="29">
        <v>-4</v>
      </c>
      <c r="F19" s="29"/>
      <c r="G19" s="56">
        <f>SUM(C19:F19)</f>
        <v>-4</v>
      </c>
      <c r="H19" s="21">
        <f>COUNT(C19:F19)</f>
        <v>3</v>
      </c>
      <c r="I19" s="21">
        <v>1</v>
      </c>
      <c r="J19" s="21">
        <v>17</v>
      </c>
      <c r="L19" s="25" t="s">
        <v>132</v>
      </c>
      <c r="M19" s="26"/>
      <c r="N19" s="26"/>
      <c r="O19" s="27"/>
      <c r="P19" s="28"/>
    </row>
    <row r="20" spans="1:16" ht="19.5" customHeight="1">
      <c r="A20" s="14">
        <v>14</v>
      </c>
      <c r="B20" s="15" t="s">
        <v>23</v>
      </c>
      <c r="C20" s="29">
        <v>4</v>
      </c>
      <c r="D20" s="29">
        <v>-8</v>
      </c>
      <c r="E20" s="29">
        <v>-5</v>
      </c>
      <c r="F20" s="29"/>
      <c r="G20" s="56">
        <f>SUM(C20:F20)</f>
        <v>-9</v>
      </c>
      <c r="H20" s="21">
        <f>COUNT(C20:F20)</f>
        <v>3</v>
      </c>
      <c r="I20" s="21">
        <v>1</v>
      </c>
      <c r="J20" s="21">
        <f>J19+1</f>
        <v>18</v>
      </c>
      <c r="L20" s="31" t="s">
        <v>100</v>
      </c>
      <c r="M20" s="31" t="s">
        <v>101</v>
      </c>
      <c r="N20" s="32"/>
      <c r="O20" s="31" t="s">
        <v>102</v>
      </c>
      <c r="P20" s="28"/>
    </row>
    <row r="21" spans="1:16" ht="19.5" customHeight="1">
      <c r="A21" s="14">
        <v>2</v>
      </c>
      <c r="B21" s="15" t="s">
        <v>27</v>
      </c>
      <c r="C21" s="29">
        <v>-5</v>
      </c>
      <c r="D21" s="29">
        <v>5</v>
      </c>
      <c r="E21" s="29">
        <v>-9</v>
      </c>
      <c r="F21" s="29"/>
      <c r="G21" s="56">
        <f>SUM(C21:F21)</f>
        <v>-9</v>
      </c>
      <c r="H21" s="21">
        <f>COUNT(C21:F21)</f>
        <v>3</v>
      </c>
      <c r="I21" s="21">
        <v>1</v>
      </c>
      <c r="J21" s="21">
        <v>18</v>
      </c>
      <c r="L21" s="33" t="s">
        <v>250</v>
      </c>
      <c r="M21" s="34" t="s">
        <v>251</v>
      </c>
      <c r="N21" s="35"/>
      <c r="O21" s="36" t="s">
        <v>126</v>
      </c>
      <c r="P21" s="28"/>
    </row>
    <row r="22" spans="1:16" ht="19.5" customHeight="1">
      <c r="A22" s="14">
        <v>26</v>
      </c>
      <c r="B22" s="15" t="s">
        <v>40</v>
      </c>
      <c r="C22" s="29">
        <v>1</v>
      </c>
      <c r="D22" s="29">
        <v>-8</v>
      </c>
      <c r="E22" s="29">
        <v>-4</v>
      </c>
      <c r="F22" s="29"/>
      <c r="G22" s="56">
        <f>SUM(C22:F22)</f>
        <v>-11</v>
      </c>
      <c r="H22" s="21">
        <f>COUNT(C22:F22)</f>
        <v>3</v>
      </c>
      <c r="I22" s="21">
        <v>1</v>
      </c>
      <c r="J22" s="21">
        <v>20</v>
      </c>
      <c r="L22" s="37" t="s">
        <v>252</v>
      </c>
      <c r="M22" s="14" t="s">
        <v>253</v>
      </c>
      <c r="N22" s="35"/>
      <c r="O22" s="38" t="s">
        <v>157</v>
      </c>
      <c r="P22" s="28"/>
    </row>
    <row r="23" spans="1:16" ht="19.5" customHeight="1">
      <c r="A23" s="14">
        <v>11</v>
      </c>
      <c r="B23" s="15" t="s">
        <v>254</v>
      </c>
      <c r="C23" s="29">
        <v>1</v>
      </c>
      <c r="D23" s="29">
        <v>-6</v>
      </c>
      <c r="E23" s="29">
        <v>-9</v>
      </c>
      <c r="F23" s="29"/>
      <c r="G23" s="56">
        <f>SUM(C23:F23)</f>
        <v>-14</v>
      </c>
      <c r="H23" s="21">
        <f>COUNT(C23:F23)</f>
        <v>3</v>
      </c>
      <c r="I23" s="21">
        <v>1</v>
      </c>
      <c r="J23" s="21">
        <f>J22+1</f>
        <v>21</v>
      </c>
      <c r="L23" s="37" t="s">
        <v>255</v>
      </c>
      <c r="M23" s="14" t="s">
        <v>256</v>
      </c>
      <c r="N23" s="35"/>
      <c r="O23" s="38" t="s">
        <v>180</v>
      </c>
      <c r="P23" s="28"/>
    </row>
    <row r="24" spans="1:16" ht="19.5" customHeight="1">
      <c r="A24" s="14">
        <v>23</v>
      </c>
      <c r="B24" s="15" t="s">
        <v>5</v>
      </c>
      <c r="C24" s="29">
        <v>-1</v>
      </c>
      <c r="D24" s="29">
        <v>-7</v>
      </c>
      <c r="E24" s="29">
        <v>-9</v>
      </c>
      <c r="F24" s="29"/>
      <c r="G24" s="56">
        <f>SUM(C24:F24)</f>
        <v>-17</v>
      </c>
      <c r="H24" s="21">
        <f>COUNT(C24:F24)</f>
        <v>3</v>
      </c>
      <c r="I24" s="21">
        <v>0</v>
      </c>
      <c r="J24" s="21">
        <f>J23+1</f>
        <v>22</v>
      </c>
      <c r="L24" s="37" t="s">
        <v>257</v>
      </c>
      <c r="M24" s="14" t="s">
        <v>258</v>
      </c>
      <c r="N24" s="35"/>
      <c r="O24" s="38" t="s">
        <v>108</v>
      </c>
      <c r="P24" s="28"/>
    </row>
    <row r="25" spans="1:16" ht="19.5" customHeight="1">
      <c r="A25" s="14">
        <v>4</v>
      </c>
      <c r="B25" s="15" t="s">
        <v>19</v>
      </c>
      <c r="C25" s="29">
        <v>-4</v>
      </c>
      <c r="D25" s="29">
        <v>-5</v>
      </c>
      <c r="E25" s="29">
        <v>-9</v>
      </c>
      <c r="F25" s="29"/>
      <c r="G25" s="56">
        <f>SUM(C25:F25)</f>
        <v>-18</v>
      </c>
      <c r="H25" s="21">
        <f>COUNT(C25:F25)</f>
        <v>3</v>
      </c>
      <c r="I25" s="21">
        <v>0</v>
      </c>
      <c r="J25" s="21">
        <f>J24+1</f>
        <v>23</v>
      </c>
      <c r="K25" s="28"/>
      <c r="L25" s="37" t="s">
        <v>259</v>
      </c>
      <c r="M25" s="14" t="s">
        <v>260</v>
      </c>
      <c r="N25" s="35"/>
      <c r="O25" s="38" t="s">
        <v>173</v>
      </c>
      <c r="P25" s="28"/>
    </row>
    <row r="26" spans="1:16" ht="19.5" customHeight="1">
      <c r="A26" s="14">
        <v>22</v>
      </c>
      <c r="B26" s="15" t="s">
        <v>9</v>
      </c>
      <c r="C26" s="29">
        <v>-6</v>
      </c>
      <c r="D26" s="29">
        <v>-8</v>
      </c>
      <c r="E26" s="29">
        <v>-5</v>
      </c>
      <c r="F26" s="49"/>
      <c r="G26" s="56">
        <f>SUM(C26:F26)</f>
        <v>-19</v>
      </c>
      <c r="H26" s="21">
        <f>COUNT(C26:F26)</f>
        <v>3</v>
      </c>
      <c r="I26" s="21">
        <v>0</v>
      </c>
      <c r="J26" s="21">
        <f>J25+1</f>
        <v>24</v>
      </c>
      <c r="K26" s="28"/>
      <c r="L26" s="37" t="s">
        <v>261</v>
      </c>
      <c r="M26" s="14" t="s">
        <v>262</v>
      </c>
      <c r="N26" s="35"/>
      <c r="O26" s="38" t="s">
        <v>165</v>
      </c>
      <c r="P26" s="28"/>
    </row>
    <row r="27" spans="1:16" ht="19.5" customHeight="1">
      <c r="A27" s="14">
        <v>15</v>
      </c>
      <c r="B27" s="15" t="s">
        <v>45</v>
      </c>
      <c r="C27" s="29">
        <v>-6</v>
      </c>
      <c r="D27" s="29">
        <v>5</v>
      </c>
      <c r="E27" s="29" t="s">
        <v>85</v>
      </c>
      <c r="F27" s="29"/>
      <c r="G27" s="56">
        <f>SUM(C27:F27)</f>
        <v>-1</v>
      </c>
      <c r="H27" s="21">
        <f>COUNT(C27:F27)</f>
        <v>2</v>
      </c>
      <c r="I27" s="21">
        <v>1</v>
      </c>
      <c r="J27" s="21">
        <f>J26+1</f>
        <v>25</v>
      </c>
      <c r="K27" s="28"/>
      <c r="L27" s="37"/>
      <c r="M27" s="14"/>
      <c r="N27" s="35"/>
      <c r="O27" s="38"/>
      <c r="P27" s="28"/>
    </row>
    <row r="28" spans="1:16" ht="19.5" customHeight="1">
      <c r="A28" s="14">
        <v>25</v>
      </c>
      <c r="B28" s="15" t="s">
        <v>34</v>
      </c>
      <c r="C28" s="29">
        <v>-1</v>
      </c>
      <c r="D28" s="29">
        <v>-5</v>
      </c>
      <c r="E28" s="29" t="s">
        <v>85</v>
      </c>
      <c r="F28" s="29"/>
      <c r="G28" s="56">
        <f>SUM(C28:F28)</f>
        <v>-6</v>
      </c>
      <c r="H28" s="21">
        <f>COUNT(C28:F28)</f>
        <v>2</v>
      </c>
      <c r="I28" s="21">
        <v>0</v>
      </c>
      <c r="J28" s="21">
        <f>J27+1</f>
        <v>26</v>
      </c>
      <c r="K28" s="28"/>
      <c r="L28" s="37"/>
      <c r="M28" s="14"/>
      <c r="N28" s="35"/>
      <c r="O28" s="38"/>
      <c r="P28" s="28"/>
    </row>
    <row r="29" spans="1:16" ht="20.25">
      <c r="A29" s="14">
        <v>21</v>
      </c>
      <c r="B29" s="15" t="s">
        <v>30</v>
      </c>
      <c r="C29" s="29">
        <v>6</v>
      </c>
      <c r="D29" s="29" t="s">
        <v>85</v>
      </c>
      <c r="E29" s="29" t="s">
        <v>85</v>
      </c>
      <c r="F29" s="29"/>
      <c r="G29" s="56">
        <f>SUM(C29:F29)</f>
        <v>6</v>
      </c>
      <c r="H29" s="21">
        <f>COUNT(C29:F29)</f>
        <v>1</v>
      </c>
      <c r="I29" s="21">
        <v>1</v>
      </c>
      <c r="J29" s="21">
        <f>J28+1</f>
        <v>27</v>
      </c>
      <c r="L29" s="37"/>
      <c r="M29" s="14"/>
      <c r="N29" s="35"/>
      <c r="O29" s="38"/>
      <c r="P29" s="28"/>
    </row>
    <row r="30" spans="1:16" ht="20.25">
      <c r="A30" s="14"/>
      <c r="B30" s="15"/>
      <c r="C30" s="29"/>
      <c r="D30" s="29"/>
      <c r="E30" s="29"/>
      <c r="F30" s="29"/>
      <c r="G30" s="56">
        <f>SUM(C30:F30)</f>
        <v>0</v>
      </c>
      <c r="H30" s="21">
        <f>COUNT(C30:F30)</f>
        <v>0</v>
      </c>
      <c r="I30" s="21"/>
      <c r="J30" s="21"/>
      <c r="L30" s="39"/>
      <c r="M30" s="40"/>
      <c r="N30" s="41"/>
      <c r="O30" s="42"/>
      <c r="P30" s="28"/>
    </row>
    <row r="31" spans="1:16" ht="20.25">
      <c r="A31" s="14"/>
      <c r="B31" s="15"/>
      <c r="C31" s="29"/>
      <c r="D31" s="29"/>
      <c r="E31" s="29"/>
      <c r="F31" s="29"/>
      <c r="G31" s="56">
        <f>SUM(C31:F31)</f>
        <v>0</v>
      </c>
      <c r="H31" s="21">
        <f>COUNT(C31:F31)</f>
        <v>0</v>
      </c>
      <c r="I31" s="21"/>
      <c r="J31" s="21"/>
      <c r="P31" s="28"/>
    </row>
    <row r="32" spans="1:16" ht="20.25">
      <c r="A32" s="14"/>
      <c r="B32" s="15"/>
      <c r="C32" s="29"/>
      <c r="D32" s="29"/>
      <c r="E32" s="29"/>
      <c r="F32" s="29"/>
      <c r="G32" s="56">
        <f>SUM(C32:F32)</f>
        <v>0</v>
      </c>
      <c r="H32" s="21">
        <f>COUNT(C32:F32)</f>
        <v>0</v>
      </c>
      <c r="I32" s="21"/>
      <c r="J32" s="21"/>
      <c r="P32" s="28"/>
    </row>
    <row r="33" spans="1:10" ht="20.25">
      <c r="A33" s="14"/>
      <c r="B33" s="15"/>
      <c r="C33" s="29"/>
      <c r="D33" s="29"/>
      <c r="E33" s="29"/>
      <c r="F33" s="29"/>
      <c r="G33" s="56">
        <f>SUM(C33:F33)</f>
        <v>0</v>
      </c>
      <c r="H33" s="21">
        <f>COUNT(C33:F33)</f>
        <v>0</v>
      </c>
      <c r="I33" s="21"/>
      <c r="J33" s="21"/>
    </row>
    <row r="34" spans="1:10" ht="20.25">
      <c r="A34" s="14"/>
      <c r="B34" s="15"/>
      <c r="C34" s="29"/>
      <c r="D34" s="29"/>
      <c r="E34" s="29"/>
      <c r="F34" s="29"/>
      <c r="G34" s="56">
        <f>SUM(C34:F34)</f>
        <v>0</v>
      </c>
      <c r="H34" s="21">
        <f>COUNT(C34:F34)</f>
        <v>0</v>
      </c>
      <c r="I34" s="21"/>
      <c r="J34" s="21"/>
    </row>
    <row r="35" spans="1:10" ht="20.25">
      <c r="A35" s="14"/>
      <c r="B35" s="15"/>
      <c r="C35" s="29"/>
      <c r="D35" s="29"/>
      <c r="E35" s="29"/>
      <c r="F35" s="29"/>
      <c r="G35" s="56">
        <f>SUM(C35:F35)</f>
        <v>0</v>
      </c>
      <c r="H35" s="21">
        <f>COUNT(C35:F35)</f>
        <v>0</v>
      </c>
      <c r="I35" s="21"/>
      <c r="J35" s="21"/>
    </row>
    <row r="36" spans="3:6" ht="15.75">
      <c r="C36" s="16">
        <f>SUM(C3:C35)</f>
        <v>-1</v>
      </c>
      <c r="D36" s="16">
        <f>SUM(D3:D35)</f>
        <v>0</v>
      </c>
      <c r="E36" s="16">
        <f>SUM(E3:E35)</f>
        <v>0</v>
      </c>
      <c r="F36" s="16">
        <f>SUM(F3:F35)</f>
        <v>0</v>
      </c>
    </row>
  </sheetData>
  <sheetProtection/>
  <mergeCells count="1">
    <mergeCell ref="A1:C1"/>
  </mergeCell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36"/>
  <sheetViews>
    <sheetView zoomScale="75" zoomScaleNormal="75" workbookViewId="0" topLeftCell="A1">
      <selection activeCell="B18" sqref="B18"/>
    </sheetView>
  </sheetViews>
  <sheetFormatPr defaultColWidth="11.421875" defaultRowHeight="12.75"/>
  <cols>
    <col min="1" max="1" width="9.57421875" style="0" customWidth="1"/>
    <col min="2" max="2" width="53.421875" style="0" customWidth="1"/>
    <col min="3" max="4" width="5.421875" style="0" customWidth="1"/>
    <col min="5" max="5" width="6.00390625" style="0" customWidth="1"/>
    <col min="6" max="6" width="5.421875" style="0" customWidth="1"/>
    <col min="7" max="7" width="6.00390625" style="0" customWidth="1"/>
    <col min="8" max="8" width="9.7109375" style="0" customWidth="1"/>
    <col min="9" max="9" width="17.00390625" style="0" customWidth="1"/>
    <col min="10" max="10" width="9.7109375" style="0" customWidth="1"/>
    <col min="11" max="11" width="5.421875" style="0" customWidth="1"/>
    <col min="12" max="12" width="12.8515625" style="0" customWidth="1"/>
    <col min="13" max="13" width="12.57421875" style="0" customWidth="1"/>
    <col min="14" max="14" width="3.8515625" style="0" customWidth="1"/>
    <col min="15" max="16" width="11.00390625" style="0" customWidth="1"/>
    <col min="17" max="17" width="13.421875" style="0" customWidth="1"/>
    <col min="18" max="18" width="12.57421875" style="0" customWidth="1"/>
    <col min="19" max="19" width="3.140625" style="0" customWidth="1"/>
    <col min="20" max="16384" width="11.00390625" style="0" customWidth="1"/>
  </cols>
  <sheetData>
    <row r="1" spans="1:20" ht="72.75" customHeight="1">
      <c r="A1" s="23" t="s">
        <v>195</v>
      </c>
      <c r="B1" s="23"/>
      <c r="C1" s="23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9.5" customHeight="1">
      <c r="A2" s="8" t="s">
        <v>93</v>
      </c>
      <c r="B2" s="9" t="s">
        <v>1</v>
      </c>
      <c r="C2" s="24">
        <v>1</v>
      </c>
      <c r="D2" s="24">
        <v>2</v>
      </c>
      <c r="E2" s="24">
        <v>3</v>
      </c>
      <c r="F2" s="24">
        <v>4</v>
      </c>
      <c r="G2" s="24" t="s">
        <v>94</v>
      </c>
      <c r="H2" s="24" t="s">
        <v>95</v>
      </c>
      <c r="I2" s="24" t="s">
        <v>96</v>
      </c>
      <c r="J2" s="24" t="s">
        <v>66</v>
      </c>
      <c r="L2" s="25" t="s">
        <v>98</v>
      </c>
      <c r="M2" s="26"/>
      <c r="N2" s="26"/>
      <c r="O2" s="27"/>
      <c r="P2" s="28"/>
      <c r="Q2" s="25" t="s">
        <v>99</v>
      </c>
      <c r="R2" s="26"/>
      <c r="S2" s="26"/>
      <c r="T2" s="27"/>
    </row>
    <row r="3" spans="1:20" ht="19.5" customHeight="1">
      <c r="A3" s="14">
        <v>11</v>
      </c>
      <c r="B3" s="15" t="s">
        <v>5</v>
      </c>
      <c r="C3" s="29">
        <v>13</v>
      </c>
      <c r="D3" s="29">
        <v>11</v>
      </c>
      <c r="E3" s="29">
        <v>7</v>
      </c>
      <c r="F3" s="29"/>
      <c r="G3" s="56">
        <f>SUM(C3:F3)</f>
        <v>31</v>
      </c>
      <c r="H3" s="21">
        <f>COUNT(C3:F3)</f>
        <v>3</v>
      </c>
      <c r="I3" s="21">
        <v>3</v>
      </c>
      <c r="J3" s="21">
        <v>1</v>
      </c>
      <c r="L3" s="31" t="s">
        <v>100</v>
      </c>
      <c r="M3" s="31" t="s">
        <v>101</v>
      </c>
      <c r="N3" s="32"/>
      <c r="O3" s="31" t="s">
        <v>102</v>
      </c>
      <c r="P3" s="28"/>
      <c r="Q3" s="31" t="s">
        <v>100</v>
      </c>
      <c r="R3" s="31" t="s">
        <v>101</v>
      </c>
      <c r="S3" s="32"/>
      <c r="T3" s="31" t="s">
        <v>102</v>
      </c>
    </row>
    <row r="4" spans="1:20" ht="19.5" customHeight="1">
      <c r="A4" s="14">
        <v>4</v>
      </c>
      <c r="B4" s="15" t="s">
        <v>263</v>
      </c>
      <c r="C4" s="29">
        <v>6</v>
      </c>
      <c r="D4" s="29">
        <v>13</v>
      </c>
      <c r="E4" s="29">
        <v>7</v>
      </c>
      <c r="F4" s="29"/>
      <c r="G4" s="56">
        <f>SUM(C4:F4)</f>
        <v>26</v>
      </c>
      <c r="H4" s="21">
        <f>COUNT(C4:F4)</f>
        <v>3</v>
      </c>
      <c r="I4" s="21">
        <v>3</v>
      </c>
      <c r="J4" s="21">
        <f>J3+1</f>
        <v>2</v>
      </c>
      <c r="L4" s="33" t="s">
        <v>264</v>
      </c>
      <c r="M4" s="34" t="s">
        <v>265</v>
      </c>
      <c r="N4" s="35"/>
      <c r="O4" s="36" t="s">
        <v>118</v>
      </c>
      <c r="P4" s="28"/>
      <c r="Q4" s="33" t="s">
        <v>266</v>
      </c>
      <c r="R4" s="34" t="s">
        <v>267</v>
      </c>
      <c r="S4" s="35"/>
      <c r="T4" s="38" t="s">
        <v>108</v>
      </c>
    </row>
    <row r="5" spans="1:20" ht="19.5" customHeight="1">
      <c r="A5" s="14">
        <v>18</v>
      </c>
      <c r="B5" s="15" t="s">
        <v>19</v>
      </c>
      <c r="C5" s="29">
        <v>5</v>
      </c>
      <c r="D5" s="29">
        <v>7</v>
      </c>
      <c r="E5" s="29">
        <v>11</v>
      </c>
      <c r="F5" s="29"/>
      <c r="G5" s="56">
        <f>SUM(C5:F5)</f>
        <v>23</v>
      </c>
      <c r="H5" s="21">
        <f>COUNT(C5:F5)</f>
        <v>3</v>
      </c>
      <c r="I5" s="21">
        <v>3</v>
      </c>
      <c r="J5" s="21">
        <f>J4+1</f>
        <v>3</v>
      </c>
      <c r="L5" s="37" t="s">
        <v>268</v>
      </c>
      <c r="M5" s="14" t="s">
        <v>269</v>
      </c>
      <c r="N5" s="35"/>
      <c r="O5" s="38" t="s">
        <v>126</v>
      </c>
      <c r="P5" s="28"/>
      <c r="Q5" s="37" t="s">
        <v>177</v>
      </c>
      <c r="R5" s="14" t="s">
        <v>270</v>
      </c>
      <c r="S5" s="35"/>
      <c r="T5" s="38" t="s">
        <v>208</v>
      </c>
    </row>
    <row r="6" spans="1:20" ht="19.5" customHeight="1">
      <c r="A6" s="14">
        <v>26</v>
      </c>
      <c r="B6" s="15" t="s">
        <v>6</v>
      </c>
      <c r="C6" s="29">
        <v>6</v>
      </c>
      <c r="D6" s="29">
        <v>2</v>
      </c>
      <c r="E6" s="29">
        <v>7</v>
      </c>
      <c r="F6" s="29"/>
      <c r="G6" s="56">
        <f>SUM(C6:F6)</f>
        <v>15</v>
      </c>
      <c r="H6" s="21">
        <f>COUNT(C6:F6)</f>
        <v>3</v>
      </c>
      <c r="I6" s="21">
        <v>3</v>
      </c>
      <c r="J6" s="21">
        <f>J5+1</f>
        <v>4</v>
      </c>
      <c r="L6" s="37" t="s">
        <v>271</v>
      </c>
      <c r="M6" s="14" t="s">
        <v>272</v>
      </c>
      <c r="N6" s="35"/>
      <c r="O6" s="38" t="s">
        <v>180</v>
      </c>
      <c r="P6" s="28"/>
      <c r="Q6" s="37" t="s">
        <v>273</v>
      </c>
      <c r="R6" s="14" t="s">
        <v>274</v>
      </c>
      <c r="S6" s="35"/>
      <c r="T6" s="38" t="s">
        <v>180</v>
      </c>
    </row>
    <row r="7" spans="1:20" ht="19.5" customHeight="1">
      <c r="A7" s="14">
        <v>21</v>
      </c>
      <c r="B7" s="15" t="s">
        <v>7</v>
      </c>
      <c r="C7" s="29">
        <v>3</v>
      </c>
      <c r="D7" s="29">
        <v>1</v>
      </c>
      <c r="E7" s="29">
        <v>2</v>
      </c>
      <c r="F7" s="29"/>
      <c r="G7" s="56">
        <f>SUM(C7:F7)</f>
        <v>6</v>
      </c>
      <c r="H7" s="21">
        <f>COUNT(C7:F7)</f>
        <v>3</v>
      </c>
      <c r="I7" s="21">
        <v>3</v>
      </c>
      <c r="J7" s="21">
        <f>J6+1</f>
        <v>5</v>
      </c>
      <c r="L7" s="37" t="s">
        <v>275</v>
      </c>
      <c r="M7" s="14" t="s">
        <v>276</v>
      </c>
      <c r="N7" s="35"/>
      <c r="O7" s="38" t="s">
        <v>118</v>
      </c>
      <c r="P7" s="28"/>
      <c r="Q7" s="37" t="s">
        <v>277</v>
      </c>
      <c r="R7" s="14" t="s">
        <v>278</v>
      </c>
      <c r="S7" s="35"/>
      <c r="T7" s="38" t="s">
        <v>188</v>
      </c>
    </row>
    <row r="8" spans="1:20" ht="19.5" customHeight="1">
      <c r="A8" s="14">
        <v>15</v>
      </c>
      <c r="B8" s="15" t="s">
        <v>90</v>
      </c>
      <c r="C8" s="29">
        <v>13</v>
      </c>
      <c r="D8" s="29">
        <v>11</v>
      </c>
      <c r="E8" s="29">
        <v>-11</v>
      </c>
      <c r="F8" s="29"/>
      <c r="G8" s="56">
        <f>SUM(C8:F8)</f>
        <v>13</v>
      </c>
      <c r="H8" s="21">
        <f>COUNT(C8:F8)</f>
        <v>3</v>
      </c>
      <c r="I8" s="21">
        <v>2</v>
      </c>
      <c r="J8" s="21">
        <f>J7+1</f>
        <v>6</v>
      </c>
      <c r="L8" s="37" t="s">
        <v>279</v>
      </c>
      <c r="M8" s="14" t="s">
        <v>280</v>
      </c>
      <c r="N8" s="35"/>
      <c r="O8" s="38" t="s">
        <v>136</v>
      </c>
      <c r="P8" s="28"/>
      <c r="Q8" s="37" t="s">
        <v>281</v>
      </c>
      <c r="R8" s="14" t="s">
        <v>134</v>
      </c>
      <c r="S8" s="35"/>
      <c r="T8" s="38" t="s">
        <v>126</v>
      </c>
    </row>
    <row r="9" spans="1:20" ht="19.5" customHeight="1">
      <c r="A9" s="14">
        <v>27</v>
      </c>
      <c r="B9" s="15" t="s">
        <v>20</v>
      </c>
      <c r="C9" s="29">
        <v>13</v>
      </c>
      <c r="D9" s="29">
        <v>6</v>
      </c>
      <c r="E9" s="29">
        <v>-6</v>
      </c>
      <c r="F9" s="29"/>
      <c r="G9" s="56">
        <f>SUM(C9:F9)</f>
        <v>13</v>
      </c>
      <c r="H9" s="21">
        <f>COUNT(C9:F9)</f>
        <v>3</v>
      </c>
      <c r="I9" s="21">
        <v>2</v>
      </c>
      <c r="J9" s="21">
        <v>6</v>
      </c>
      <c r="L9" s="37" t="s">
        <v>282</v>
      </c>
      <c r="M9" s="14" t="s">
        <v>107</v>
      </c>
      <c r="N9" s="35"/>
      <c r="O9" s="38" t="s">
        <v>105</v>
      </c>
      <c r="P9" s="28"/>
      <c r="Q9" s="37" t="s">
        <v>283</v>
      </c>
      <c r="R9" s="14" t="s">
        <v>284</v>
      </c>
      <c r="S9" s="35"/>
      <c r="T9" s="38" t="s">
        <v>148</v>
      </c>
    </row>
    <row r="10" spans="1:20" ht="19.5" customHeight="1">
      <c r="A10" s="14">
        <v>28</v>
      </c>
      <c r="B10" s="15" t="s">
        <v>31</v>
      </c>
      <c r="C10" s="29">
        <v>7</v>
      </c>
      <c r="D10" s="29">
        <v>-6</v>
      </c>
      <c r="E10" s="29">
        <v>6</v>
      </c>
      <c r="F10" s="29"/>
      <c r="G10" s="56">
        <f>SUM(C10:F10)</f>
        <v>7</v>
      </c>
      <c r="H10" s="21">
        <f>COUNT(C10:F10)</f>
        <v>3</v>
      </c>
      <c r="I10" s="21">
        <v>2</v>
      </c>
      <c r="J10" s="21">
        <f>J9+2</f>
        <v>8</v>
      </c>
      <c r="L10" s="37" t="s">
        <v>285</v>
      </c>
      <c r="M10" s="14" t="s">
        <v>286</v>
      </c>
      <c r="N10" s="35"/>
      <c r="O10" s="38" t="s">
        <v>151</v>
      </c>
      <c r="P10" s="28"/>
      <c r="Q10" s="37" t="s">
        <v>238</v>
      </c>
      <c r="R10" s="14" t="s">
        <v>287</v>
      </c>
      <c r="S10" s="35"/>
      <c r="T10" s="38" t="s">
        <v>126</v>
      </c>
    </row>
    <row r="11" spans="1:20" ht="19.5" customHeight="1">
      <c r="A11" s="14">
        <v>13</v>
      </c>
      <c r="B11" s="15" t="s">
        <v>24</v>
      </c>
      <c r="C11" s="29">
        <v>7</v>
      </c>
      <c r="D11" s="29">
        <v>-1</v>
      </c>
      <c r="E11" s="29">
        <v>1</v>
      </c>
      <c r="F11" s="29"/>
      <c r="G11" s="56">
        <f>SUM(C11:F11)</f>
        <v>7</v>
      </c>
      <c r="H11" s="21">
        <f>COUNT(C11:F11)</f>
        <v>3</v>
      </c>
      <c r="I11" s="21">
        <v>2</v>
      </c>
      <c r="J11" s="21">
        <v>8</v>
      </c>
      <c r="L11" s="37"/>
      <c r="M11" s="14"/>
      <c r="N11" s="35"/>
      <c r="O11" s="38"/>
      <c r="P11" s="28"/>
      <c r="Q11" s="37"/>
      <c r="R11" s="14"/>
      <c r="S11" s="35"/>
      <c r="T11" s="38"/>
    </row>
    <row r="12" spans="1:20" ht="19.5" customHeight="1">
      <c r="A12" s="14">
        <v>22</v>
      </c>
      <c r="B12" s="15" t="s">
        <v>288</v>
      </c>
      <c r="C12" s="29">
        <v>-13</v>
      </c>
      <c r="D12" s="29">
        <v>13</v>
      </c>
      <c r="E12" s="29">
        <v>7</v>
      </c>
      <c r="F12" s="29"/>
      <c r="G12" s="56">
        <f>SUM(C12:F12)</f>
        <v>7</v>
      </c>
      <c r="H12" s="21">
        <f>COUNT(C12:F12)</f>
        <v>3</v>
      </c>
      <c r="I12" s="21">
        <v>2</v>
      </c>
      <c r="J12" s="21">
        <v>8</v>
      </c>
      <c r="L12" s="37"/>
      <c r="M12" s="14"/>
      <c r="N12" s="35"/>
      <c r="O12" s="38"/>
      <c r="P12" s="28"/>
      <c r="Q12" s="37"/>
      <c r="R12" s="14"/>
      <c r="S12" s="35"/>
      <c r="T12" s="38"/>
    </row>
    <row r="13" spans="1:20" ht="19.5" customHeight="1">
      <c r="A13" s="14">
        <v>8</v>
      </c>
      <c r="B13" s="15" t="s">
        <v>8</v>
      </c>
      <c r="C13" s="29">
        <v>-6</v>
      </c>
      <c r="D13" s="29">
        <v>2</v>
      </c>
      <c r="E13" s="29">
        <v>11</v>
      </c>
      <c r="F13" s="29"/>
      <c r="G13" s="56">
        <f>SUM(C13:F13)</f>
        <v>7</v>
      </c>
      <c r="H13" s="21">
        <f>COUNT(C13:F13)</f>
        <v>3</v>
      </c>
      <c r="I13" s="21">
        <v>2</v>
      </c>
      <c r="J13" s="21">
        <v>8</v>
      </c>
      <c r="L13" s="39"/>
      <c r="M13" s="40"/>
      <c r="N13" s="41"/>
      <c r="O13" s="42"/>
      <c r="P13" s="28"/>
      <c r="Q13" s="39"/>
      <c r="R13" s="40"/>
      <c r="S13" s="41"/>
      <c r="T13" s="38"/>
    </row>
    <row r="14" spans="1:20" ht="19.5" customHeight="1">
      <c r="A14" s="14">
        <v>7</v>
      </c>
      <c r="B14" s="15" t="s">
        <v>12</v>
      </c>
      <c r="C14" s="29">
        <v>-7</v>
      </c>
      <c r="D14" s="29">
        <v>5</v>
      </c>
      <c r="E14" s="29">
        <v>6</v>
      </c>
      <c r="F14" s="49"/>
      <c r="G14" s="56">
        <f>SUM(C14:F14)</f>
        <v>4</v>
      </c>
      <c r="H14" s="21">
        <f>COUNT(C14:F14)</f>
        <v>3</v>
      </c>
      <c r="I14" s="21">
        <v>2</v>
      </c>
      <c r="J14" s="21">
        <v>12</v>
      </c>
      <c r="L14" s="28"/>
      <c r="M14" s="28"/>
      <c r="N14" s="28"/>
      <c r="O14" s="28"/>
      <c r="P14" s="28"/>
      <c r="Q14" s="28"/>
      <c r="R14" s="28"/>
      <c r="S14" s="28"/>
      <c r="T14" s="28"/>
    </row>
    <row r="15" spans="1:10" ht="19.5" customHeight="1">
      <c r="A15" s="14">
        <v>2</v>
      </c>
      <c r="B15" s="15" t="s">
        <v>9</v>
      </c>
      <c r="C15" s="29">
        <v>13</v>
      </c>
      <c r="D15" s="29">
        <v>-7</v>
      </c>
      <c r="E15" s="29">
        <v>-1</v>
      </c>
      <c r="F15" s="29"/>
      <c r="G15" s="56">
        <f>SUM(C15:F15)</f>
        <v>5</v>
      </c>
      <c r="H15" s="21">
        <f>COUNT(C15:F15)</f>
        <v>3</v>
      </c>
      <c r="I15" s="21">
        <v>1</v>
      </c>
      <c r="J15" s="21">
        <f>J14+1</f>
        <v>13</v>
      </c>
    </row>
    <row r="16" spans="1:10" ht="19.5" customHeight="1">
      <c r="A16" s="14">
        <v>12</v>
      </c>
      <c r="B16" s="15" t="s">
        <v>289</v>
      </c>
      <c r="C16" s="29">
        <v>3</v>
      </c>
      <c r="D16" s="29">
        <v>-2</v>
      </c>
      <c r="E16" s="29">
        <v>-7</v>
      </c>
      <c r="F16" s="29"/>
      <c r="G16" s="56">
        <f>SUM(C16:F16)</f>
        <v>-6</v>
      </c>
      <c r="H16" s="21">
        <f>COUNT(C16:F16)</f>
        <v>3</v>
      </c>
      <c r="I16" s="21">
        <v>1</v>
      </c>
      <c r="J16" s="21">
        <f>J15+1</f>
        <v>14</v>
      </c>
    </row>
    <row r="17" spans="1:10" ht="19.5" customHeight="1">
      <c r="A17" s="14">
        <v>17</v>
      </c>
      <c r="B17" s="15" t="s">
        <v>91</v>
      </c>
      <c r="C17" s="29">
        <v>5</v>
      </c>
      <c r="D17" s="29">
        <v>-6</v>
      </c>
      <c r="E17" s="29">
        <v>-7</v>
      </c>
      <c r="F17" s="29"/>
      <c r="G17" s="56">
        <f>SUM(C17:F17)</f>
        <v>-8</v>
      </c>
      <c r="H17" s="21">
        <f>COUNT(C17:F17)</f>
        <v>3</v>
      </c>
      <c r="I17" s="21">
        <v>1</v>
      </c>
      <c r="J17" s="21">
        <f>J16+1</f>
        <v>15</v>
      </c>
    </row>
    <row r="18" spans="1:10" ht="19.5" customHeight="1">
      <c r="A18" s="14">
        <v>1</v>
      </c>
      <c r="B18" s="15" t="s">
        <v>290</v>
      </c>
      <c r="C18" s="29">
        <v>-3</v>
      </c>
      <c r="D18" s="29">
        <v>1</v>
      </c>
      <c r="E18" s="29">
        <v>-6</v>
      </c>
      <c r="F18" s="29"/>
      <c r="G18" s="56">
        <f>SUM(C18:F18)</f>
        <v>-8</v>
      </c>
      <c r="H18" s="21">
        <f>COUNT(C18:F18)</f>
        <v>3</v>
      </c>
      <c r="I18" s="21">
        <v>1</v>
      </c>
      <c r="J18" s="21">
        <v>15</v>
      </c>
    </row>
    <row r="19" spans="1:20" ht="19.5" customHeight="1">
      <c r="A19" s="14">
        <v>24</v>
      </c>
      <c r="B19" s="15" t="s">
        <v>50</v>
      </c>
      <c r="C19" s="29">
        <v>7</v>
      </c>
      <c r="D19" s="29">
        <v>-11</v>
      </c>
      <c r="E19" s="29">
        <v>-6</v>
      </c>
      <c r="F19" s="29"/>
      <c r="G19" s="56">
        <f>SUM(C19:F19)</f>
        <v>-10</v>
      </c>
      <c r="H19" s="21">
        <f>COUNT(C19:F19)</f>
        <v>3</v>
      </c>
      <c r="I19" s="21">
        <v>1</v>
      </c>
      <c r="J19" s="21">
        <f>J18+2</f>
        <v>17</v>
      </c>
      <c r="L19" s="25" t="s">
        <v>132</v>
      </c>
      <c r="M19" s="26"/>
      <c r="N19" s="26"/>
      <c r="O19" s="27"/>
      <c r="P19" s="28"/>
      <c r="Q19" s="25" t="s">
        <v>133</v>
      </c>
      <c r="R19" s="26"/>
      <c r="S19" s="26"/>
      <c r="T19" s="27"/>
    </row>
    <row r="20" spans="1:20" ht="19.5" customHeight="1">
      <c r="A20" s="14">
        <v>16</v>
      </c>
      <c r="B20" s="15" t="s">
        <v>22</v>
      </c>
      <c r="C20" s="29">
        <v>-3</v>
      </c>
      <c r="D20" s="29">
        <v>2</v>
      </c>
      <c r="E20" s="29">
        <v>-11</v>
      </c>
      <c r="F20" s="49"/>
      <c r="G20" s="56">
        <f>SUM(C20:F20)</f>
        <v>-12</v>
      </c>
      <c r="H20" s="21">
        <f>COUNT(C20:F20)</f>
        <v>3</v>
      </c>
      <c r="I20" s="21">
        <v>1</v>
      </c>
      <c r="J20" s="21">
        <f>J19+1</f>
        <v>18</v>
      </c>
      <c r="L20" s="31" t="s">
        <v>100</v>
      </c>
      <c r="M20" s="31" t="s">
        <v>101</v>
      </c>
      <c r="N20" s="32"/>
      <c r="O20" s="31" t="s">
        <v>102</v>
      </c>
      <c r="P20" s="28"/>
      <c r="Q20" s="46" t="s">
        <v>100</v>
      </c>
      <c r="R20" s="47" t="s">
        <v>101</v>
      </c>
      <c r="S20" s="44"/>
      <c r="T20" s="48" t="s">
        <v>102</v>
      </c>
    </row>
    <row r="21" spans="1:20" ht="19.5" customHeight="1">
      <c r="A21" s="14">
        <v>5</v>
      </c>
      <c r="B21" s="15" t="s">
        <v>18</v>
      </c>
      <c r="C21" s="29">
        <v>-6</v>
      </c>
      <c r="D21" s="29">
        <v>-13</v>
      </c>
      <c r="E21" s="29">
        <v>6</v>
      </c>
      <c r="F21" s="29"/>
      <c r="G21" s="56">
        <f>SUM(C21:F21)</f>
        <v>-13</v>
      </c>
      <c r="H21" s="21">
        <f>COUNT(C21:F21)</f>
        <v>3</v>
      </c>
      <c r="I21" s="21">
        <v>1</v>
      </c>
      <c r="J21" s="21">
        <f>J20+1</f>
        <v>19</v>
      </c>
      <c r="L21" s="33" t="s">
        <v>291</v>
      </c>
      <c r="M21" s="34" t="s">
        <v>202</v>
      </c>
      <c r="N21" s="35"/>
      <c r="O21" s="36" t="s">
        <v>208</v>
      </c>
      <c r="P21" s="28"/>
      <c r="Q21" s="50"/>
      <c r="R21" s="14"/>
      <c r="S21" s="35"/>
      <c r="T21" s="51"/>
    </row>
    <row r="22" spans="1:20" ht="19.5" customHeight="1">
      <c r="A22" s="14">
        <v>14</v>
      </c>
      <c r="B22" s="15" t="s">
        <v>17</v>
      </c>
      <c r="C22" s="29">
        <v>-13</v>
      </c>
      <c r="D22" s="29">
        <v>-7</v>
      </c>
      <c r="E22" s="29">
        <v>6</v>
      </c>
      <c r="F22" s="29"/>
      <c r="G22" s="56">
        <f>SUM(C22:F22)</f>
        <v>-14</v>
      </c>
      <c r="H22" s="21">
        <f>COUNT(C22:F22)</f>
        <v>3</v>
      </c>
      <c r="I22" s="21">
        <v>1</v>
      </c>
      <c r="J22" s="21">
        <f>J21+1</f>
        <v>20</v>
      </c>
      <c r="L22" s="37" t="s">
        <v>292</v>
      </c>
      <c r="M22" s="14" t="s">
        <v>293</v>
      </c>
      <c r="N22" s="35"/>
      <c r="O22" s="38" t="s">
        <v>148</v>
      </c>
      <c r="P22" s="28"/>
      <c r="Q22" s="50"/>
      <c r="R22" s="14"/>
      <c r="S22" s="35"/>
      <c r="T22" s="51"/>
    </row>
    <row r="23" spans="1:20" ht="19.5" customHeight="1">
      <c r="A23" s="14">
        <v>20</v>
      </c>
      <c r="B23" s="15" t="s">
        <v>294</v>
      </c>
      <c r="C23" s="29">
        <v>-7</v>
      </c>
      <c r="D23" s="29">
        <v>-1</v>
      </c>
      <c r="E23" s="29">
        <v>-1</v>
      </c>
      <c r="F23" s="29"/>
      <c r="G23" s="56">
        <f>SUM(C23:F23)</f>
        <v>-9</v>
      </c>
      <c r="H23" s="21">
        <f>COUNT(C23:F23)</f>
        <v>3</v>
      </c>
      <c r="I23" s="21">
        <v>0</v>
      </c>
      <c r="J23" s="21">
        <f>J22+1</f>
        <v>21</v>
      </c>
      <c r="L23" s="37" t="s">
        <v>295</v>
      </c>
      <c r="M23" s="14" t="s">
        <v>296</v>
      </c>
      <c r="N23" s="35"/>
      <c r="O23" s="38" t="s">
        <v>108</v>
      </c>
      <c r="P23" s="28"/>
      <c r="Q23" s="50"/>
      <c r="R23" s="14"/>
      <c r="S23" s="35"/>
      <c r="T23" s="51"/>
    </row>
    <row r="24" spans="1:20" ht="19.5" customHeight="1">
      <c r="A24" s="14">
        <v>25</v>
      </c>
      <c r="B24" s="15" t="s">
        <v>55</v>
      </c>
      <c r="C24" s="29">
        <v>-5</v>
      </c>
      <c r="D24" s="29">
        <v>-5</v>
      </c>
      <c r="E24" s="29">
        <v>-6</v>
      </c>
      <c r="F24" s="49"/>
      <c r="G24" s="56">
        <f>SUM(C24:F24)</f>
        <v>-16</v>
      </c>
      <c r="H24" s="21">
        <f>COUNT(C24:F24)</f>
        <v>3</v>
      </c>
      <c r="I24" s="21">
        <v>0</v>
      </c>
      <c r="J24" s="21">
        <f>J23+1</f>
        <v>22</v>
      </c>
      <c r="L24" s="37" t="s">
        <v>297</v>
      </c>
      <c r="M24" s="14" t="s">
        <v>298</v>
      </c>
      <c r="N24" s="35"/>
      <c r="O24" s="38" t="s">
        <v>151</v>
      </c>
      <c r="P24" s="28"/>
      <c r="Q24" s="50"/>
      <c r="R24" s="14"/>
      <c r="S24" s="35"/>
      <c r="T24" s="51"/>
    </row>
    <row r="25" spans="1:20" ht="19.5" customHeight="1">
      <c r="A25" s="14">
        <v>6</v>
      </c>
      <c r="B25" s="15" t="s">
        <v>23</v>
      </c>
      <c r="C25" s="29">
        <v>-13</v>
      </c>
      <c r="D25" s="29">
        <v>-2</v>
      </c>
      <c r="E25" s="29">
        <v>-7</v>
      </c>
      <c r="F25" s="29"/>
      <c r="G25" s="56">
        <f>SUM(C25:F25)</f>
        <v>-22</v>
      </c>
      <c r="H25" s="21">
        <f>COUNT(C25:F25)</f>
        <v>3</v>
      </c>
      <c r="I25" s="21">
        <v>0</v>
      </c>
      <c r="J25" s="21">
        <f>J24+1</f>
        <v>23</v>
      </c>
      <c r="K25" s="28"/>
      <c r="L25" s="37" t="s">
        <v>299</v>
      </c>
      <c r="M25" s="14" t="s">
        <v>300</v>
      </c>
      <c r="N25" s="35"/>
      <c r="O25" s="38" t="s">
        <v>118</v>
      </c>
      <c r="P25" s="28"/>
      <c r="Q25" s="50"/>
      <c r="R25" s="14"/>
      <c r="S25" s="35"/>
      <c r="T25" s="51"/>
    </row>
    <row r="26" spans="1:20" ht="19.5" customHeight="1">
      <c r="A26" s="14">
        <v>3</v>
      </c>
      <c r="B26" s="15" t="s">
        <v>33</v>
      </c>
      <c r="C26" s="29">
        <v>7</v>
      </c>
      <c r="D26" s="29">
        <v>5</v>
      </c>
      <c r="E26" s="29" t="s">
        <v>85</v>
      </c>
      <c r="F26" s="29"/>
      <c r="G26" s="56">
        <f>SUM(C26:F26)</f>
        <v>12</v>
      </c>
      <c r="H26" s="21">
        <f>COUNT(C26:F26)</f>
        <v>2</v>
      </c>
      <c r="I26" s="21">
        <v>2</v>
      </c>
      <c r="J26" s="21">
        <f>J25+1</f>
        <v>24</v>
      </c>
      <c r="K26" s="28"/>
      <c r="L26" s="37" t="s">
        <v>301</v>
      </c>
      <c r="M26" s="14" t="s">
        <v>302</v>
      </c>
      <c r="N26" s="35"/>
      <c r="O26" s="38" t="s">
        <v>139</v>
      </c>
      <c r="P26" s="28"/>
      <c r="Q26" s="50"/>
      <c r="R26" s="14"/>
      <c r="S26" s="35"/>
      <c r="T26" s="51"/>
    </row>
    <row r="27" spans="1:20" ht="19.5" customHeight="1">
      <c r="A27" s="14">
        <v>32</v>
      </c>
      <c r="B27" s="15" t="s">
        <v>40</v>
      </c>
      <c r="C27" s="29" t="s">
        <v>85</v>
      </c>
      <c r="D27" s="29">
        <v>6</v>
      </c>
      <c r="E27" s="29">
        <v>1</v>
      </c>
      <c r="F27" s="29"/>
      <c r="G27" s="56">
        <f>SUM(C27:F27)</f>
        <v>7</v>
      </c>
      <c r="H27" s="21">
        <f>COUNT(C27:F27)</f>
        <v>2</v>
      </c>
      <c r="I27" s="21">
        <v>2</v>
      </c>
      <c r="J27" s="21">
        <f>J26+1</f>
        <v>25</v>
      </c>
      <c r="K27" s="28"/>
      <c r="L27" s="37" t="s">
        <v>303</v>
      </c>
      <c r="M27" s="14" t="s">
        <v>304</v>
      </c>
      <c r="N27" s="35"/>
      <c r="O27" s="38" t="s">
        <v>123</v>
      </c>
      <c r="P27" s="28"/>
      <c r="Q27" s="50"/>
      <c r="R27" s="14"/>
      <c r="S27" s="35"/>
      <c r="T27" s="51"/>
    </row>
    <row r="28" spans="1:20" ht="19.5" customHeight="1">
      <c r="A28" s="14">
        <v>9</v>
      </c>
      <c r="B28" s="15" t="s">
        <v>249</v>
      </c>
      <c r="C28" s="29" t="s">
        <v>85</v>
      </c>
      <c r="D28" s="29">
        <v>7</v>
      </c>
      <c r="E28" s="29">
        <v>-7</v>
      </c>
      <c r="F28" s="29"/>
      <c r="G28" s="56">
        <f>SUM(C28:F28)</f>
        <v>0</v>
      </c>
      <c r="H28" s="21">
        <f>COUNT(C28:F28)</f>
        <v>2</v>
      </c>
      <c r="I28" s="21">
        <v>1</v>
      </c>
      <c r="J28" s="21">
        <f>J27+1</f>
        <v>26</v>
      </c>
      <c r="K28" s="28"/>
      <c r="L28" s="37"/>
      <c r="M28" s="14"/>
      <c r="N28" s="35"/>
      <c r="O28" s="38"/>
      <c r="P28" s="28"/>
      <c r="Q28" s="50"/>
      <c r="R28" s="14"/>
      <c r="S28" s="35"/>
      <c r="T28" s="51"/>
    </row>
    <row r="29" spans="1:20" ht="20.25">
      <c r="A29" s="14">
        <v>29</v>
      </c>
      <c r="B29" s="15" t="s">
        <v>29</v>
      </c>
      <c r="C29" s="29" t="s">
        <v>85</v>
      </c>
      <c r="D29" s="29">
        <v>-5</v>
      </c>
      <c r="E29" s="29">
        <v>2</v>
      </c>
      <c r="F29" s="29"/>
      <c r="G29" s="56">
        <f>SUM(C29:F29)</f>
        <v>-3</v>
      </c>
      <c r="H29" s="21">
        <f>COUNT(C29:F29)</f>
        <v>2</v>
      </c>
      <c r="I29" s="21">
        <v>1</v>
      </c>
      <c r="J29" s="21">
        <f>J28+1</f>
        <v>27</v>
      </c>
      <c r="L29" s="37"/>
      <c r="M29" s="14"/>
      <c r="N29" s="35"/>
      <c r="O29" s="38"/>
      <c r="P29" s="28"/>
      <c r="Q29" s="50"/>
      <c r="R29" s="14"/>
      <c r="S29" s="35"/>
      <c r="T29" s="51"/>
    </row>
    <row r="30" spans="1:20" ht="20.25">
      <c r="A30" s="14">
        <v>10</v>
      </c>
      <c r="B30" s="15" t="s">
        <v>16</v>
      </c>
      <c r="C30" s="29">
        <v>-7</v>
      </c>
      <c r="D30" s="29" t="s">
        <v>85</v>
      </c>
      <c r="E30" s="29">
        <v>-2</v>
      </c>
      <c r="F30" s="29"/>
      <c r="G30" s="56">
        <f>SUM(C30:F30)</f>
        <v>-9</v>
      </c>
      <c r="H30" s="21">
        <f>COUNT(C30:F30)</f>
        <v>2</v>
      </c>
      <c r="I30" s="21">
        <v>0</v>
      </c>
      <c r="J30" s="21">
        <f>J29+1</f>
        <v>28</v>
      </c>
      <c r="L30" s="39"/>
      <c r="M30" s="40"/>
      <c r="N30" s="41"/>
      <c r="O30" s="42"/>
      <c r="P30" s="28"/>
      <c r="Q30" s="50"/>
      <c r="R30" s="14"/>
      <c r="S30" s="35"/>
      <c r="T30" s="51"/>
    </row>
    <row r="31" spans="1:20" ht="20.25">
      <c r="A31" s="14">
        <v>31</v>
      </c>
      <c r="B31" s="15" t="s">
        <v>27</v>
      </c>
      <c r="C31" s="29" t="s">
        <v>85</v>
      </c>
      <c r="D31" s="29">
        <v>-13</v>
      </c>
      <c r="E31" s="29">
        <v>-2</v>
      </c>
      <c r="F31" s="29"/>
      <c r="G31" s="56">
        <f>SUM(C31:F31)</f>
        <v>-15</v>
      </c>
      <c r="H31" s="21">
        <f>COUNT(C31:F31)</f>
        <v>2</v>
      </c>
      <c r="I31" s="21">
        <v>0</v>
      </c>
      <c r="J31" s="21">
        <f>J30+1</f>
        <v>29</v>
      </c>
      <c r="P31" s="28"/>
      <c r="Q31" s="50"/>
      <c r="R31" s="14"/>
      <c r="S31" s="35"/>
      <c r="T31" s="51"/>
    </row>
    <row r="32" spans="1:20" ht="20.25">
      <c r="A32" s="14">
        <v>23</v>
      </c>
      <c r="B32" s="15" t="s">
        <v>15</v>
      </c>
      <c r="C32" s="29">
        <v>-5</v>
      </c>
      <c r="D32" s="29">
        <v>-11</v>
      </c>
      <c r="E32" s="29" t="s">
        <v>85</v>
      </c>
      <c r="F32" s="29"/>
      <c r="G32" s="56">
        <f>SUM(C32:F32)</f>
        <v>-16</v>
      </c>
      <c r="H32" s="21">
        <f>COUNT(C32:F32)</f>
        <v>2</v>
      </c>
      <c r="I32" s="21">
        <v>0</v>
      </c>
      <c r="J32" s="21">
        <f>J31+1</f>
        <v>30</v>
      </c>
      <c r="P32" s="28"/>
      <c r="Q32" s="52"/>
      <c r="R32" s="53"/>
      <c r="S32" s="54"/>
      <c r="T32" s="55"/>
    </row>
    <row r="33" spans="1:10" ht="20.25">
      <c r="A33" s="14">
        <v>19</v>
      </c>
      <c r="B33" s="15" t="s">
        <v>44</v>
      </c>
      <c r="C33" s="29">
        <v>-7</v>
      </c>
      <c r="D33" s="29" t="s">
        <v>85</v>
      </c>
      <c r="E33" s="29" t="s">
        <v>85</v>
      </c>
      <c r="F33" s="29"/>
      <c r="G33" s="56">
        <f>SUM(C33:F33)</f>
        <v>-7</v>
      </c>
      <c r="H33" s="21">
        <f>COUNT(C33:F33)</f>
        <v>1</v>
      </c>
      <c r="I33" s="21">
        <v>0</v>
      </c>
      <c r="J33" s="21">
        <f>J32+1</f>
        <v>31</v>
      </c>
    </row>
    <row r="34" spans="1:10" ht="20.25">
      <c r="A34" s="14">
        <v>30</v>
      </c>
      <c r="B34" s="15" t="s">
        <v>305</v>
      </c>
      <c r="C34" s="29">
        <v>-13</v>
      </c>
      <c r="D34" s="29" t="s">
        <v>85</v>
      </c>
      <c r="E34" s="29" t="s">
        <v>85</v>
      </c>
      <c r="F34" s="29"/>
      <c r="G34" s="56">
        <f>SUM(C34:F34)</f>
        <v>-13</v>
      </c>
      <c r="H34" s="21">
        <f>COUNT(C34:F34)</f>
        <v>1</v>
      </c>
      <c r="I34" s="21">
        <v>0</v>
      </c>
      <c r="J34" s="21">
        <f>J33+1</f>
        <v>32</v>
      </c>
    </row>
    <row r="35" spans="1:10" ht="20.25">
      <c r="A35" s="14"/>
      <c r="B35" s="15"/>
      <c r="C35" s="29"/>
      <c r="D35" s="29"/>
      <c r="E35" s="29"/>
      <c r="F35" s="29"/>
      <c r="G35" s="56">
        <f>SUM(C35:F35)</f>
        <v>0</v>
      </c>
      <c r="H35" s="21">
        <f>COUNT(C35:F35)</f>
        <v>0</v>
      </c>
      <c r="I35" s="21"/>
      <c r="J35" s="21"/>
    </row>
    <row r="36" spans="3:6" ht="15.75">
      <c r="C36" s="16">
        <f>SUM(C3:C35)</f>
        <v>0</v>
      </c>
      <c r="D36" s="16">
        <f>SUM(D3:D35)</f>
        <v>2</v>
      </c>
      <c r="E36" s="16">
        <f>SUM(E3:E35)</f>
        <v>0</v>
      </c>
      <c r="F36" s="16">
        <f>SUM(F3:F35)</f>
        <v>0</v>
      </c>
    </row>
  </sheetData>
  <sheetProtection/>
  <mergeCells count="1">
    <mergeCell ref="A1:C1"/>
  </mergeCell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36"/>
  <sheetViews>
    <sheetView zoomScale="75" zoomScaleNormal="75" workbookViewId="0" topLeftCell="A1">
      <selection activeCell="J35" sqref="J35"/>
    </sheetView>
  </sheetViews>
  <sheetFormatPr defaultColWidth="11.421875" defaultRowHeight="12.75"/>
  <cols>
    <col min="1" max="1" width="9.57421875" style="0" customWidth="1"/>
    <col min="2" max="2" width="53.421875" style="0" customWidth="1"/>
    <col min="3" max="4" width="5.421875" style="0" customWidth="1"/>
    <col min="5" max="5" width="6.00390625" style="0" customWidth="1"/>
    <col min="6" max="6" width="5.421875" style="0" customWidth="1"/>
    <col min="7" max="7" width="6.00390625" style="0" customWidth="1"/>
    <col min="8" max="8" width="9.7109375" style="0" customWidth="1"/>
    <col min="9" max="9" width="17.00390625" style="0" customWidth="1"/>
    <col min="10" max="10" width="9.7109375" style="0" customWidth="1"/>
    <col min="11" max="11" width="5.421875" style="0" customWidth="1"/>
    <col min="12" max="12" width="12.8515625" style="0" customWidth="1"/>
    <col min="13" max="13" width="12.57421875" style="0" customWidth="1"/>
    <col min="14" max="14" width="3.8515625" style="0" customWidth="1"/>
    <col min="15" max="16" width="11.00390625" style="0" customWidth="1"/>
    <col min="17" max="17" width="13.421875" style="0" customWidth="1"/>
    <col min="18" max="18" width="12.57421875" style="0" customWidth="1"/>
    <col min="19" max="19" width="3.140625" style="0" customWidth="1"/>
    <col min="20" max="16384" width="11.00390625" style="0" customWidth="1"/>
  </cols>
  <sheetData>
    <row r="1" spans="1:20" ht="72.75" customHeight="1">
      <c r="A1" s="23" t="s">
        <v>195</v>
      </c>
      <c r="B1" s="23"/>
      <c r="C1" s="23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9.5" customHeight="1">
      <c r="A2" s="8" t="s">
        <v>93</v>
      </c>
      <c r="B2" s="9" t="s">
        <v>1</v>
      </c>
      <c r="C2" s="24">
        <v>1</v>
      </c>
      <c r="D2" s="24">
        <v>2</v>
      </c>
      <c r="E2" s="24">
        <v>3</v>
      </c>
      <c r="F2" s="24">
        <v>4</v>
      </c>
      <c r="G2" s="24" t="s">
        <v>94</v>
      </c>
      <c r="H2" s="24" t="s">
        <v>95</v>
      </c>
      <c r="I2" s="24" t="s">
        <v>96</v>
      </c>
      <c r="J2" s="24" t="s">
        <v>66</v>
      </c>
      <c r="L2" s="25" t="s">
        <v>98</v>
      </c>
      <c r="M2" s="26"/>
      <c r="N2" s="26"/>
      <c r="O2" s="27"/>
      <c r="P2" s="28"/>
      <c r="Q2" s="25" t="s">
        <v>99</v>
      </c>
      <c r="R2" s="26"/>
      <c r="S2" s="26"/>
      <c r="T2" s="27"/>
    </row>
    <row r="3" spans="1:20" ht="19.5" customHeight="1">
      <c r="A3" s="14">
        <v>26</v>
      </c>
      <c r="B3" s="15" t="s">
        <v>21</v>
      </c>
      <c r="C3" s="29">
        <v>13</v>
      </c>
      <c r="D3" s="29">
        <v>13</v>
      </c>
      <c r="E3" s="29">
        <v>13</v>
      </c>
      <c r="F3" s="29"/>
      <c r="G3" s="56">
        <f>SUM(C3:F3)</f>
        <v>39</v>
      </c>
      <c r="H3" s="21">
        <f>COUNT(C3:F3)</f>
        <v>3</v>
      </c>
      <c r="I3" s="21">
        <v>3</v>
      </c>
      <c r="J3" s="21">
        <v>1</v>
      </c>
      <c r="L3" s="31" t="s">
        <v>100</v>
      </c>
      <c r="M3" s="31" t="s">
        <v>101</v>
      </c>
      <c r="N3" s="32"/>
      <c r="O3" s="31" t="s">
        <v>102</v>
      </c>
      <c r="P3" s="28"/>
      <c r="Q3" s="31" t="s">
        <v>100</v>
      </c>
      <c r="R3" s="31" t="s">
        <v>101</v>
      </c>
      <c r="S3" s="32"/>
      <c r="T3" s="31" t="s">
        <v>102</v>
      </c>
    </row>
    <row r="4" spans="1:20" ht="19.5" customHeight="1">
      <c r="A4" s="14">
        <v>16</v>
      </c>
      <c r="B4" s="15" t="s">
        <v>10</v>
      </c>
      <c r="C4" s="29">
        <v>5</v>
      </c>
      <c r="D4" s="29">
        <v>13</v>
      </c>
      <c r="E4" s="29">
        <v>7</v>
      </c>
      <c r="F4" s="29"/>
      <c r="G4" s="56">
        <f>SUM(C4:F4)</f>
        <v>25</v>
      </c>
      <c r="H4" s="21">
        <f>COUNT(C4:F4)</f>
        <v>3</v>
      </c>
      <c r="I4" s="21">
        <v>3</v>
      </c>
      <c r="J4" s="21">
        <v>2</v>
      </c>
      <c r="L4" s="33" t="s">
        <v>121</v>
      </c>
      <c r="M4" s="34" t="s">
        <v>306</v>
      </c>
      <c r="N4" s="35"/>
      <c r="O4" s="36" t="s">
        <v>148</v>
      </c>
      <c r="P4" s="28"/>
      <c r="Q4" s="33" t="s">
        <v>307</v>
      </c>
      <c r="R4" s="34" t="s">
        <v>308</v>
      </c>
      <c r="S4" s="35"/>
      <c r="T4" s="38" t="s">
        <v>165</v>
      </c>
    </row>
    <row r="5" spans="1:20" ht="19.5" customHeight="1">
      <c r="A5" s="14">
        <v>12</v>
      </c>
      <c r="B5" s="15" t="s">
        <v>7</v>
      </c>
      <c r="C5" s="29">
        <v>11</v>
      </c>
      <c r="D5" s="29">
        <v>7</v>
      </c>
      <c r="E5" s="29">
        <v>3</v>
      </c>
      <c r="F5" s="29"/>
      <c r="G5" s="56">
        <f>SUM(C5:F5)</f>
        <v>21</v>
      </c>
      <c r="H5" s="21">
        <f>COUNT(C5:F5)</f>
        <v>3</v>
      </c>
      <c r="I5" s="21">
        <v>3</v>
      </c>
      <c r="J5" s="21">
        <v>3</v>
      </c>
      <c r="L5" s="37" t="s">
        <v>309</v>
      </c>
      <c r="M5" s="14" t="s">
        <v>310</v>
      </c>
      <c r="N5" s="35"/>
      <c r="O5" s="38" t="s">
        <v>311</v>
      </c>
      <c r="P5" s="28"/>
      <c r="Q5" s="37" t="s">
        <v>312</v>
      </c>
      <c r="R5" s="14" t="s">
        <v>313</v>
      </c>
      <c r="S5" s="35"/>
      <c r="T5" s="38" t="s">
        <v>126</v>
      </c>
    </row>
    <row r="6" spans="1:20" ht="19.5" customHeight="1">
      <c r="A6" s="14">
        <v>19</v>
      </c>
      <c r="B6" s="15" t="s">
        <v>17</v>
      </c>
      <c r="C6" s="29">
        <v>11</v>
      </c>
      <c r="D6" s="29">
        <v>5</v>
      </c>
      <c r="E6" s="29">
        <v>3</v>
      </c>
      <c r="F6" s="29"/>
      <c r="G6" s="56">
        <f>SUM(C6:F6)</f>
        <v>19</v>
      </c>
      <c r="H6" s="21">
        <f>COUNT(C6:F6)</f>
        <v>3</v>
      </c>
      <c r="I6" s="21">
        <v>3</v>
      </c>
      <c r="J6" s="21">
        <v>4</v>
      </c>
      <c r="L6" s="37" t="s">
        <v>314</v>
      </c>
      <c r="M6" s="14" t="s">
        <v>315</v>
      </c>
      <c r="N6" s="35"/>
      <c r="O6" s="38" t="s">
        <v>154</v>
      </c>
      <c r="P6" s="28"/>
      <c r="Q6" s="37" t="s">
        <v>316</v>
      </c>
      <c r="R6" s="14" t="s">
        <v>317</v>
      </c>
      <c r="S6" s="35"/>
      <c r="T6" s="38" t="s">
        <v>126</v>
      </c>
    </row>
    <row r="7" spans="1:20" ht="19.5" customHeight="1">
      <c r="A7" s="14">
        <v>23</v>
      </c>
      <c r="B7" s="15" t="s">
        <v>39</v>
      </c>
      <c r="C7" s="29">
        <v>2</v>
      </c>
      <c r="D7" s="29">
        <v>5</v>
      </c>
      <c r="E7" s="29">
        <v>10</v>
      </c>
      <c r="F7" s="29"/>
      <c r="G7" s="56">
        <f>SUM(C7:F7)</f>
        <v>17</v>
      </c>
      <c r="H7" s="21">
        <f>COUNT(C7:F7)</f>
        <v>3</v>
      </c>
      <c r="I7" s="21">
        <v>3</v>
      </c>
      <c r="J7" s="21">
        <v>5</v>
      </c>
      <c r="L7" s="37" t="s">
        <v>318</v>
      </c>
      <c r="M7" s="14" t="s">
        <v>319</v>
      </c>
      <c r="N7" s="35"/>
      <c r="O7" s="38" t="s">
        <v>126</v>
      </c>
      <c r="P7" s="28"/>
      <c r="Q7" s="37" t="s">
        <v>320</v>
      </c>
      <c r="R7" s="14" t="s">
        <v>321</v>
      </c>
      <c r="S7" s="35"/>
      <c r="T7" s="38" t="s">
        <v>113</v>
      </c>
    </row>
    <row r="8" spans="1:20" ht="19.5" customHeight="1">
      <c r="A8" s="14">
        <v>15</v>
      </c>
      <c r="B8" s="15" t="s">
        <v>4</v>
      </c>
      <c r="C8" s="29">
        <v>5</v>
      </c>
      <c r="D8" s="29">
        <v>1</v>
      </c>
      <c r="E8" s="29">
        <v>7</v>
      </c>
      <c r="F8" s="29"/>
      <c r="G8" s="56">
        <f>SUM(C8:F8)</f>
        <v>13</v>
      </c>
      <c r="H8" s="21">
        <f>COUNT(C8:F8)</f>
        <v>3</v>
      </c>
      <c r="I8" s="21">
        <v>3</v>
      </c>
      <c r="J8" s="21">
        <v>6</v>
      </c>
      <c r="L8" s="37" t="s">
        <v>322</v>
      </c>
      <c r="M8" s="14" t="s">
        <v>323</v>
      </c>
      <c r="N8" s="35"/>
      <c r="O8" s="38" t="s">
        <v>151</v>
      </c>
      <c r="P8" s="28"/>
      <c r="Q8" s="37" t="s">
        <v>112</v>
      </c>
      <c r="R8" s="14" t="s">
        <v>324</v>
      </c>
      <c r="S8" s="35"/>
      <c r="T8" s="38" t="s">
        <v>199</v>
      </c>
    </row>
    <row r="9" spans="1:20" ht="19.5" customHeight="1">
      <c r="A9" s="14">
        <v>3</v>
      </c>
      <c r="B9" s="15" t="s">
        <v>9</v>
      </c>
      <c r="C9" s="29">
        <v>13</v>
      </c>
      <c r="D9" s="29">
        <v>-7</v>
      </c>
      <c r="E9" s="29">
        <v>11</v>
      </c>
      <c r="F9" s="49"/>
      <c r="G9" s="56">
        <f>SUM(C9:F9)</f>
        <v>17</v>
      </c>
      <c r="H9" s="21">
        <f>COUNT(C9:F9)</f>
        <v>3</v>
      </c>
      <c r="I9" s="21">
        <v>2</v>
      </c>
      <c r="J9" s="21">
        <v>7</v>
      </c>
      <c r="L9" s="37" t="s">
        <v>325</v>
      </c>
      <c r="M9" s="14" t="s">
        <v>326</v>
      </c>
      <c r="N9" s="35"/>
      <c r="O9" s="38" t="s">
        <v>118</v>
      </c>
      <c r="P9" s="28"/>
      <c r="Q9" s="37" t="s">
        <v>327</v>
      </c>
      <c r="R9" s="14" t="s">
        <v>328</v>
      </c>
      <c r="S9" s="35"/>
      <c r="T9" s="38" t="s">
        <v>329</v>
      </c>
    </row>
    <row r="10" spans="1:20" ht="19.5" customHeight="1">
      <c r="A10" s="14">
        <v>8</v>
      </c>
      <c r="B10" s="15" t="s">
        <v>249</v>
      </c>
      <c r="C10" s="29">
        <v>5</v>
      </c>
      <c r="D10" s="29">
        <v>-1</v>
      </c>
      <c r="E10" s="29">
        <v>10</v>
      </c>
      <c r="F10" s="29"/>
      <c r="G10" s="56">
        <f>SUM(C10:F10)</f>
        <v>14</v>
      </c>
      <c r="H10" s="21">
        <f>COUNT(C10:F10)</f>
        <v>3</v>
      </c>
      <c r="I10" s="21">
        <v>2</v>
      </c>
      <c r="J10" s="21">
        <v>8</v>
      </c>
      <c r="L10" s="37" t="s">
        <v>330</v>
      </c>
      <c r="M10" s="14" t="s">
        <v>331</v>
      </c>
      <c r="N10" s="35"/>
      <c r="O10" s="38" t="s">
        <v>208</v>
      </c>
      <c r="P10" s="28"/>
      <c r="Q10" s="37" t="s">
        <v>176</v>
      </c>
      <c r="R10" s="14" t="s">
        <v>332</v>
      </c>
      <c r="S10" s="35"/>
      <c r="T10" s="38" t="s">
        <v>148</v>
      </c>
    </row>
    <row r="11" spans="1:20" ht="19.5" customHeight="1">
      <c r="A11" s="14">
        <v>25</v>
      </c>
      <c r="B11" s="15" t="s">
        <v>62</v>
      </c>
      <c r="C11" s="29">
        <v>7</v>
      </c>
      <c r="D11" s="29">
        <v>7</v>
      </c>
      <c r="E11" s="29">
        <v>-3</v>
      </c>
      <c r="F11" s="29"/>
      <c r="G11" s="56">
        <f>SUM(C11:F11)</f>
        <v>11</v>
      </c>
      <c r="H11" s="21">
        <f>COUNT(C11:F11)</f>
        <v>3</v>
      </c>
      <c r="I11" s="21">
        <v>2</v>
      </c>
      <c r="J11" s="21">
        <v>9</v>
      </c>
      <c r="L11" s="37" t="s">
        <v>333</v>
      </c>
      <c r="M11" s="14" t="s">
        <v>334</v>
      </c>
      <c r="N11" s="35"/>
      <c r="O11" s="38" t="s">
        <v>151</v>
      </c>
      <c r="P11" s="28"/>
      <c r="Q11" s="37"/>
      <c r="R11" s="14"/>
      <c r="S11" s="35"/>
      <c r="T11" s="38"/>
    </row>
    <row r="12" spans="1:20" ht="19.5" customHeight="1">
      <c r="A12" s="14">
        <v>5</v>
      </c>
      <c r="B12" s="15" t="s">
        <v>16</v>
      </c>
      <c r="C12" s="29">
        <v>4</v>
      </c>
      <c r="D12" s="29">
        <v>-1</v>
      </c>
      <c r="E12" s="29">
        <v>8</v>
      </c>
      <c r="F12" s="29"/>
      <c r="G12" s="56">
        <f>SUM(C12:F12)</f>
        <v>11</v>
      </c>
      <c r="H12" s="21">
        <f>COUNT(C12:F12)</f>
        <v>3</v>
      </c>
      <c r="I12" s="21">
        <v>2</v>
      </c>
      <c r="J12" s="21">
        <v>9</v>
      </c>
      <c r="L12" s="37"/>
      <c r="M12" s="14"/>
      <c r="N12" s="35"/>
      <c r="O12" s="38"/>
      <c r="P12" s="28"/>
      <c r="Q12" s="37"/>
      <c r="R12" s="14"/>
      <c r="S12" s="35"/>
      <c r="T12" s="38"/>
    </row>
    <row r="13" spans="1:20" ht="19.5" customHeight="1">
      <c r="A13" s="14">
        <v>2</v>
      </c>
      <c r="B13" s="15" t="s">
        <v>8</v>
      </c>
      <c r="C13" s="29">
        <v>10</v>
      </c>
      <c r="D13" s="29">
        <v>13</v>
      </c>
      <c r="E13" s="29">
        <v>-13</v>
      </c>
      <c r="F13" s="29"/>
      <c r="G13" s="56">
        <f>SUM(C13:F13)</f>
        <v>10</v>
      </c>
      <c r="H13" s="21">
        <f>COUNT(C13:F13)</f>
        <v>3</v>
      </c>
      <c r="I13" s="21">
        <v>2</v>
      </c>
      <c r="J13" s="21">
        <v>11</v>
      </c>
      <c r="L13" s="39"/>
      <c r="M13" s="40"/>
      <c r="N13" s="41"/>
      <c r="O13" s="42"/>
      <c r="P13" s="28"/>
      <c r="Q13" s="39"/>
      <c r="R13" s="40"/>
      <c r="S13" s="41"/>
      <c r="T13" s="38"/>
    </row>
    <row r="14" spans="1:20" ht="19.5" customHeight="1">
      <c r="A14" s="14">
        <v>31</v>
      </c>
      <c r="B14" s="15" t="s">
        <v>40</v>
      </c>
      <c r="C14" s="29">
        <v>-10</v>
      </c>
      <c r="D14" s="29">
        <v>13</v>
      </c>
      <c r="E14" s="29">
        <v>7</v>
      </c>
      <c r="F14" s="29"/>
      <c r="G14" s="56">
        <f>SUM(C14:F14)</f>
        <v>10</v>
      </c>
      <c r="H14" s="21">
        <f>COUNT(C14:F14)</f>
        <v>3</v>
      </c>
      <c r="I14" s="21">
        <v>2</v>
      </c>
      <c r="J14" s="21">
        <v>1</v>
      </c>
      <c r="L14" s="28"/>
      <c r="M14" s="28"/>
      <c r="N14" s="28"/>
      <c r="O14" s="28"/>
      <c r="P14" s="28"/>
      <c r="Q14" s="28"/>
      <c r="R14" s="28"/>
      <c r="S14" s="28"/>
      <c r="T14" s="28"/>
    </row>
    <row r="15" spans="1:10" ht="19.5" customHeight="1">
      <c r="A15" s="14">
        <v>22</v>
      </c>
      <c r="B15" s="15" t="s">
        <v>90</v>
      </c>
      <c r="C15" s="29">
        <v>-11</v>
      </c>
      <c r="D15" s="29">
        <v>10</v>
      </c>
      <c r="E15" s="29">
        <v>8</v>
      </c>
      <c r="F15" s="29"/>
      <c r="G15" s="56">
        <f>SUM(C15:F15)</f>
        <v>7</v>
      </c>
      <c r="H15" s="21">
        <f>COUNT(C15:F15)</f>
        <v>3</v>
      </c>
      <c r="I15" s="21">
        <v>2</v>
      </c>
      <c r="J15" s="21">
        <v>13</v>
      </c>
    </row>
    <row r="16" spans="1:10" ht="19.5" customHeight="1">
      <c r="A16" s="14">
        <v>33</v>
      </c>
      <c r="B16" s="15" t="s">
        <v>11</v>
      </c>
      <c r="C16" s="29">
        <v>5</v>
      </c>
      <c r="D16" s="29">
        <v>-13</v>
      </c>
      <c r="E16" s="29">
        <v>11</v>
      </c>
      <c r="F16" s="29"/>
      <c r="G16" s="56">
        <f>SUM(C16:F16)</f>
        <v>3</v>
      </c>
      <c r="H16" s="21">
        <f>COUNT(C16:F16)</f>
        <v>3</v>
      </c>
      <c r="I16" s="21">
        <v>2</v>
      </c>
      <c r="J16" s="21">
        <v>14</v>
      </c>
    </row>
    <row r="17" spans="1:10" ht="19.5" customHeight="1">
      <c r="A17" s="14">
        <v>14</v>
      </c>
      <c r="B17" s="15" t="s">
        <v>19</v>
      </c>
      <c r="C17" s="29">
        <v>5</v>
      </c>
      <c r="D17" s="29">
        <v>4</v>
      </c>
      <c r="E17" s="29">
        <v>-11</v>
      </c>
      <c r="F17" s="29"/>
      <c r="G17" s="56">
        <f>SUM(C17:F17)</f>
        <v>-2</v>
      </c>
      <c r="H17" s="21">
        <f>COUNT(C17:F17)</f>
        <v>3</v>
      </c>
      <c r="I17" s="21">
        <v>2</v>
      </c>
      <c r="J17" s="21">
        <v>15</v>
      </c>
    </row>
    <row r="18" spans="1:10" ht="19.5" customHeight="1">
      <c r="A18" s="14">
        <v>1</v>
      </c>
      <c r="B18" s="15" t="s">
        <v>248</v>
      </c>
      <c r="C18" s="29">
        <v>2</v>
      </c>
      <c r="D18" s="29">
        <v>1</v>
      </c>
      <c r="E18" s="29">
        <v>-7</v>
      </c>
      <c r="F18" s="49"/>
      <c r="G18" s="56">
        <f>SUM(C18:F18)</f>
        <v>-4</v>
      </c>
      <c r="H18" s="21">
        <f>COUNT(C18:F18)</f>
        <v>3</v>
      </c>
      <c r="I18" s="21">
        <v>2</v>
      </c>
      <c r="J18" s="21">
        <v>16</v>
      </c>
    </row>
    <row r="19" spans="1:20" ht="19.5" customHeight="1">
      <c r="A19" s="14">
        <v>20</v>
      </c>
      <c r="B19" s="15" t="s">
        <v>57</v>
      </c>
      <c r="C19" s="29">
        <v>-5</v>
      </c>
      <c r="D19" s="29">
        <v>10</v>
      </c>
      <c r="E19" s="29">
        <v>-7</v>
      </c>
      <c r="F19" s="29"/>
      <c r="G19" s="56">
        <f>SUM(C19:F19)</f>
        <v>-2</v>
      </c>
      <c r="H19" s="21">
        <f>COUNT(C19:F19)</f>
        <v>3</v>
      </c>
      <c r="I19" s="21">
        <v>1</v>
      </c>
      <c r="J19" s="21">
        <v>17</v>
      </c>
      <c r="L19" s="25" t="s">
        <v>132</v>
      </c>
      <c r="M19" s="26"/>
      <c r="N19" s="26"/>
      <c r="O19" s="27"/>
      <c r="P19" s="28"/>
      <c r="Q19" s="25" t="s">
        <v>133</v>
      </c>
      <c r="R19" s="26"/>
      <c r="S19" s="26"/>
      <c r="T19" s="27"/>
    </row>
    <row r="20" spans="1:20" ht="19.5" customHeight="1">
      <c r="A20" s="14">
        <v>7</v>
      </c>
      <c r="B20" s="15" t="s">
        <v>31</v>
      </c>
      <c r="C20" s="29">
        <v>-2</v>
      </c>
      <c r="D20" s="29">
        <v>-13</v>
      </c>
      <c r="E20" s="29">
        <v>13</v>
      </c>
      <c r="F20" s="29"/>
      <c r="G20" s="56">
        <f>SUM(C20:F20)</f>
        <v>-2</v>
      </c>
      <c r="H20" s="21">
        <f>COUNT(C20:F20)</f>
        <v>3</v>
      </c>
      <c r="I20" s="21">
        <v>1</v>
      </c>
      <c r="J20" s="21">
        <v>17</v>
      </c>
      <c r="L20" s="31" t="s">
        <v>100</v>
      </c>
      <c r="M20" s="31" t="s">
        <v>101</v>
      </c>
      <c r="N20" s="32"/>
      <c r="O20" s="31" t="s">
        <v>102</v>
      </c>
      <c r="P20" s="28"/>
      <c r="Q20" s="46" t="s">
        <v>100</v>
      </c>
      <c r="R20" s="47" t="s">
        <v>101</v>
      </c>
      <c r="S20" s="44"/>
      <c r="T20" s="48" t="s">
        <v>102</v>
      </c>
    </row>
    <row r="21" spans="1:20" ht="19.5" customHeight="1">
      <c r="A21" s="14">
        <v>18</v>
      </c>
      <c r="B21" s="15" t="s">
        <v>24</v>
      </c>
      <c r="C21" s="29">
        <v>-5</v>
      </c>
      <c r="D21" s="29">
        <v>-5</v>
      </c>
      <c r="E21" s="29">
        <v>7</v>
      </c>
      <c r="F21" s="29"/>
      <c r="G21" s="56">
        <f>SUM(C21:F21)</f>
        <v>-3</v>
      </c>
      <c r="H21" s="21">
        <f>COUNT(C21:F21)</f>
        <v>3</v>
      </c>
      <c r="I21" s="21">
        <v>1</v>
      </c>
      <c r="J21" s="21">
        <v>19</v>
      </c>
      <c r="L21" s="33" t="s">
        <v>149</v>
      </c>
      <c r="M21" s="34" t="s">
        <v>335</v>
      </c>
      <c r="N21" s="35"/>
      <c r="O21" s="36" t="s">
        <v>311</v>
      </c>
      <c r="P21" s="28"/>
      <c r="Q21" s="50"/>
      <c r="R21" s="14"/>
      <c r="S21" s="35"/>
      <c r="T21" s="51"/>
    </row>
    <row r="22" spans="1:20" ht="19.5" customHeight="1">
      <c r="A22" s="14">
        <v>9</v>
      </c>
      <c r="B22" s="15" t="s">
        <v>336</v>
      </c>
      <c r="C22" s="29">
        <v>-5</v>
      </c>
      <c r="D22" s="29">
        <v>7</v>
      </c>
      <c r="E22" s="29">
        <v>-10</v>
      </c>
      <c r="F22" s="29"/>
      <c r="G22" s="56">
        <f>SUM(C22:F22)</f>
        <v>-8</v>
      </c>
      <c r="H22" s="21">
        <f>COUNT(C22:F22)</f>
        <v>3</v>
      </c>
      <c r="I22" s="21">
        <v>1</v>
      </c>
      <c r="J22" s="21">
        <v>20</v>
      </c>
      <c r="L22" s="37" t="s">
        <v>337</v>
      </c>
      <c r="M22" s="14" t="s">
        <v>134</v>
      </c>
      <c r="N22" s="35"/>
      <c r="O22" s="38" t="s">
        <v>126</v>
      </c>
      <c r="P22" s="28"/>
      <c r="Q22" s="50"/>
      <c r="R22" s="14"/>
      <c r="S22" s="35"/>
      <c r="T22" s="51"/>
    </row>
    <row r="23" spans="1:20" ht="19.5" customHeight="1">
      <c r="A23" s="14">
        <v>30</v>
      </c>
      <c r="B23" s="15" t="s">
        <v>6</v>
      </c>
      <c r="C23" s="29">
        <v>7</v>
      </c>
      <c r="D23" s="29">
        <v>-7</v>
      </c>
      <c r="E23" s="29">
        <v>-13</v>
      </c>
      <c r="F23" s="29"/>
      <c r="G23" s="56">
        <f>SUM(C23:F23)</f>
        <v>-13</v>
      </c>
      <c r="H23" s="21">
        <f>COUNT(C23:F23)</f>
        <v>3</v>
      </c>
      <c r="I23" s="21">
        <v>1</v>
      </c>
      <c r="J23" s="21">
        <v>21</v>
      </c>
      <c r="L23" s="37" t="s">
        <v>338</v>
      </c>
      <c r="M23" s="14" t="s">
        <v>268</v>
      </c>
      <c r="N23" s="35"/>
      <c r="O23" s="38" t="s">
        <v>118</v>
      </c>
      <c r="P23" s="28"/>
      <c r="Q23" s="50"/>
      <c r="R23" s="14"/>
      <c r="S23" s="35"/>
      <c r="T23" s="51"/>
    </row>
    <row r="24" spans="1:20" ht="19.5" customHeight="1">
      <c r="A24" s="14">
        <v>28</v>
      </c>
      <c r="B24" s="15" t="s">
        <v>38</v>
      </c>
      <c r="C24" s="29">
        <v>4</v>
      </c>
      <c r="D24" s="29">
        <v>-13</v>
      </c>
      <c r="E24" s="29">
        <v>-7</v>
      </c>
      <c r="F24" s="29"/>
      <c r="G24" s="56">
        <f>SUM(C24:F24)</f>
        <v>-16</v>
      </c>
      <c r="H24" s="21">
        <f>COUNT(C24:F24)</f>
        <v>3</v>
      </c>
      <c r="I24" s="21">
        <v>1</v>
      </c>
      <c r="J24" s="21">
        <v>22</v>
      </c>
      <c r="L24" s="37" t="s">
        <v>339</v>
      </c>
      <c r="M24" s="14" t="s">
        <v>153</v>
      </c>
      <c r="N24" s="35"/>
      <c r="O24" s="38" t="s">
        <v>173</v>
      </c>
      <c r="P24" s="28"/>
      <c r="Q24" s="50"/>
      <c r="R24" s="14"/>
      <c r="S24" s="35"/>
      <c r="T24" s="51"/>
    </row>
    <row r="25" spans="1:20" ht="19.5" customHeight="1">
      <c r="A25" s="14">
        <v>29</v>
      </c>
      <c r="B25" s="15" t="s">
        <v>34</v>
      </c>
      <c r="C25" s="29">
        <v>-13</v>
      </c>
      <c r="D25" s="29">
        <v>4</v>
      </c>
      <c r="E25" s="29">
        <v>-10</v>
      </c>
      <c r="F25" s="29"/>
      <c r="G25" s="56">
        <f>SUM(C25:F25)</f>
        <v>-19</v>
      </c>
      <c r="H25" s="21">
        <f>COUNT(C25:F25)</f>
        <v>3</v>
      </c>
      <c r="I25" s="21">
        <v>1</v>
      </c>
      <c r="J25" s="21">
        <v>23</v>
      </c>
      <c r="K25" s="28"/>
      <c r="L25" s="37" t="s">
        <v>267</v>
      </c>
      <c r="M25" s="14" t="s">
        <v>340</v>
      </c>
      <c r="N25" s="35"/>
      <c r="O25" s="38" t="s">
        <v>154</v>
      </c>
      <c r="P25" s="28"/>
      <c r="Q25" s="50"/>
      <c r="R25" s="14"/>
      <c r="S25" s="35"/>
      <c r="T25" s="51"/>
    </row>
    <row r="26" spans="1:20" ht="19.5" customHeight="1">
      <c r="A26" s="14">
        <v>11</v>
      </c>
      <c r="B26" s="15" t="s">
        <v>18</v>
      </c>
      <c r="C26" s="29">
        <v>-4</v>
      </c>
      <c r="D26" s="29">
        <v>-1</v>
      </c>
      <c r="E26" s="29">
        <v>-8</v>
      </c>
      <c r="F26" s="29"/>
      <c r="G26" s="56">
        <f>SUM(C26:F26)</f>
        <v>-13</v>
      </c>
      <c r="H26" s="21">
        <f>COUNT(C26:F26)</f>
        <v>3</v>
      </c>
      <c r="I26" s="21">
        <v>0</v>
      </c>
      <c r="J26" s="21">
        <v>24</v>
      </c>
      <c r="K26" s="28"/>
      <c r="L26" s="37" t="s">
        <v>341</v>
      </c>
      <c r="M26" s="14" t="s">
        <v>342</v>
      </c>
      <c r="N26" s="35"/>
      <c r="O26" s="38" t="s">
        <v>343</v>
      </c>
      <c r="P26" s="28"/>
      <c r="Q26" s="50"/>
      <c r="R26" s="14"/>
      <c r="S26" s="35"/>
      <c r="T26" s="51"/>
    </row>
    <row r="27" spans="1:20" ht="19.5" customHeight="1">
      <c r="A27" s="14">
        <v>21</v>
      </c>
      <c r="B27" s="15" t="s">
        <v>48</v>
      </c>
      <c r="C27" s="29">
        <v>-4</v>
      </c>
      <c r="D27" s="29">
        <v>-10</v>
      </c>
      <c r="E27" s="29">
        <v>-3</v>
      </c>
      <c r="F27" s="49"/>
      <c r="G27" s="56">
        <f>SUM(C27:F27)</f>
        <v>-17</v>
      </c>
      <c r="H27" s="21">
        <f>COUNT(C27:F27)</f>
        <v>3</v>
      </c>
      <c r="I27" s="21">
        <v>0</v>
      </c>
      <c r="J27" s="21">
        <v>25</v>
      </c>
      <c r="K27" s="28"/>
      <c r="L27" s="37" t="s">
        <v>344</v>
      </c>
      <c r="M27" s="14" t="s">
        <v>345</v>
      </c>
      <c r="N27" s="35"/>
      <c r="O27" s="38" t="s">
        <v>329</v>
      </c>
      <c r="P27" s="28"/>
      <c r="Q27" s="50"/>
      <c r="R27" s="14"/>
      <c r="S27" s="35"/>
      <c r="T27" s="51"/>
    </row>
    <row r="28" spans="1:20" ht="19.5" customHeight="1">
      <c r="A28" s="14">
        <v>10</v>
      </c>
      <c r="B28" s="15" t="s">
        <v>42</v>
      </c>
      <c r="C28" s="29">
        <v>-7</v>
      </c>
      <c r="D28" s="29">
        <v>-5</v>
      </c>
      <c r="E28" s="29">
        <v>-7</v>
      </c>
      <c r="F28" s="29"/>
      <c r="G28" s="56">
        <f>SUM(C28:F28)</f>
        <v>-19</v>
      </c>
      <c r="H28" s="21">
        <f>COUNT(C28:F28)</f>
        <v>3</v>
      </c>
      <c r="I28" s="21">
        <v>0</v>
      </c>
      <c r="J28" s="21">
        <v>26</v>
      </c>
      <c r="K28" s="28"/>
      <c r="L28" s="37" t="s">
        <v>346</v>
      </c>
      <c r="M28" s="14" t="s">
        <v>347</v>
      </c>
      <c r="N28" s="35"/>
      <c r="O28" s="38" t="s">
        <v>188</v>
      </c>
      <c r="P28" s="28"/>
      <c r="Q28" s="50"/>
      <c r="R28" s="14"/>
      <c r="S28" s="35"/>
      <c r="T28" s="51"/>
    </row>
    <row r="29" spans="1:20" ht="20.25">
      <c r="A29" s="14">
        <v>6</v>
      </c>
      <c r="B29" s="15" t="s">
        <v>23</v>
      </c>
      <c r="C29" s="29">
        <v>-5</v>
      </c>
      <c r="D29" s="29">
        <v>-7</v>
      </c>
      <c r="E29" s="29">
        <v>-11</v>
      </c>
      <c r="F29" s="29"/>
      <c r="G29" s="56">
        <f>SUM(C29:F29)</f>
        <v>-23</v>
      </c>
      <c r="H29" s="21">
        <f>COUNT(C29:F29)</f>
        <v>3</v>
      </c>
      <c r="I29" s="21">
        <v>0</v>
      </c>
      <c r="J29" s="21">
        <v>27</v>
      </c>
      <c r="L29" s="37"/>
      <c r="M29" s="14"/>
      <c r="N29" s="35"/>
      <c r="O29" s="38"/>
      <c r="P29" s="28"/>
      <c r="Q29" s="50"/>
      <c r="R29" s="14"/>
      <c r="S29" s="35"/>
      <c r="T29" s="51"/>
    </row>
    <row r="30" spans="1:20" ht="20.25">
      <c r="A30" s="14">
        <v>4</v>
      </c>
      <c r="B30" s="15" t="s">
        <v>27</v>
      </c>
      <c r="C30" s="29">
        <v>-10</v>
      </c>
      <c r="D30" s="29">
        <v>-10</v>
      </c>
      <c r="E30" s="29">
        <v>-8</v>
      </c>
      <c r="F30" s="29"/>
      <c r="G30" s="56">
        <f>SUM(C30:F30)</f>
        <v>-28</v>
      </c>
      <c r="H30" s="21">
        <f>COUNT(C30:F30)</f>
        <v>3</v>
      </c>
      <c r="I30" s="21">
        <v>0</v>
      </c>
      <c r="J30" s="21">
        <v>28</v>
      </c>
      <c r="L30" s="39"/>
      <c r="M30" s="40"/>
      <c r="N30" s="41"/>
      <c r="O30" s="42"/>
      <c r="P30" s="28"/>
      <c r="Q30" s="50"/>
      <c r="R30" s="14"/>
      <c r="S30" s="35"/>
      <c r="T30" s="51"/>
    </row>
    <row r="31" spans="1:20" ht="20.25">
      <c r="A31" s="14">
        <v>27</v>
      </c>
      <c r="B31" s="15" t="s">
        <v>348</v>
      </c>
      <c r="C31" s="29">
        <v>10</v>
      </c>
      <c r="D31" s="29">
        <v>-4</v>
      </c>
      <c r="E31" s="29" t="s">
        <v>85</v>
      </c>
      <c r="F31" s="29"/>
      <c r="G31" s="56">
        <f>SUM(C31:F31)</f>
        <v>6</v>
      </c>
      <c r="H31" s="21">
        <f>COUNT(C31:F31)</f>
        <v>2</v>
      </c>
      <c r="I31" s="21">
        <v>1</v>
      </c>
      <c r="J31" s="21">
        <v>29</v>
      </c>
      <c r="P31" s="28"/>
      <c r="Q31" s="50"/>
      <c r="R31" s="14"/>
      <c r="S31" s="35"/>
      <c r="T31" s="51"/>
    </row>
    <row r="32" spans="1:20" ht="20.25">
      <c r="A32" s="14">
        <v>32</v>
      </c>
      <c r="B32" s="15" t="s">
        <v>22</v>
      </c>
      <c r="C32" s="29">
        <v>-7</v>
      </c>
      <c r="D32" s="29">
        <v>7</v>
      </c>
      <c r="E32" s="29" t="s">
        <v>85</v>
      </c>
      <c r="F32" s="29"/>
      <c r="G32" s="56">
        <f>SUM(C32:F32)</f>
        <v>0</v>
      </c>
      <c r="H32" s="21">
        <f>COUNT(C32:F32)</f>
        <v>2</v>
      </c>
      <c r="I32" s="21">
        <v>1</v>
      </c>
      <c r="J32" s="21">
        <v>30</v>
      </c>
      <c r="P32" s="28"/>
      <c r="Q32" s="52"/>
      <c r="R32" s="53"/>
      <c r="S32" s="54"/>
      <c r="T32" s="55"/>
    </row>
    <row r="33" spans="1:10" ht="20.25">
      <c r="A33" s="14">
        <v>13</v>
      </c>
      <c r="B33" s="15" t="s">
        <v>30</v>
      </c>
      <c r="C33" s="29">
        <v>-2</v>
      </c>
      <c r="D33" s="29">
        <v>-13</v>
      </c>
      <c r="E33" s="29" t="s">
        <v>85</v>
      </c>
      <c r="F33" s="29"/>
      <c r="G33" s="56">
        <f>SUM(C33:F33)</f>
        <v>-15</v>
      </c>
      <c r="H33" s="21">
        <f>COUNT(C33:F33)</f>
        <v>2</v>
      </c>
      <c r="I33" s="21">
        <v>0</v>
      </c>
      <c r="J33" s="21">
        <v>31</v>
      </c>
    </row>
    <row r="34" spans="1:10" ht="20.25">
      <c r="A34" s="14">
        <v>24</v>
      </c>
      <c r="B34" s="15" t="s">
        <v>349</v>
      </c>
      <c r="C34" s="29">
        <v>-13</v>
      </c>
      <c r="D34" s="29">
        <v>-4</v>
      </c>
      <c r="E34" s="29" t="s">
        <v>85</v>
      </c>
      <c r="F34" s="29"/>
      <c r="G34" s="56">
        <f>SUM(C34:F34)</f>
        <v>-17</v>
      </c>
      <c r="H34" s="21">
        <f>COUNT(C34:F34)</f>
        <v>2</v>
      </c>
      <c r="I34" s="21">
        <v>0</v>
      </c>
      <c r="J34" s="21">
        <v>32</v>
      </c>
    </row>
    <row r="35" spans="1:10" ht="20.25">
      <c r="A35" s="14">
        <v>17</v>
      </c>
      <c r="B35" s="15" t="s">
        <v>28</v>
      </c>
      <c r="C35" s="29">
        <v>-11</v>
      </c>
      <c r="D35" s="29">
        <v>-7</v>
      </c>
      <c r="E35" s="29" t="s">
        <v>85</v>
      </c>
      <c r="F35" s="29"/>
      <c r="G35" s="56">
        <f>SUM(C35:F35)</f>
        <v>-18</v>
      </c>
      <c r="H35" s="21">
        <f>COUNT(C35:F35)</f>
        <v>2</v>
      </c>
      <c r="I35" s="21">
        <v>0</v>
      </c>
      <c r="J35" s="21">
        <v>33</v>
      </c>
    </row>
    <row r="36" spans="3:6" ht="15.75">
      <c r="C36" s="16">
        <f>SUM(C3:C35)</f>
        <v>5</v>
      </c>
      <c r="D36" s="16">
        <f>SUM(D3:D35)</f>
        <v>-1</v>
      </c>
      <c r="E36" s="16">
        <f>SUM(E3:E35)</f>
        <v>0</v>
      </c>
      <c r="F36" s="16">
        <f>SUM(F3:F35)</f>
        <v>0</v>
      </c>
    </row>
  </sheetData>
  <sheetProtection/>
  <mergeCells count="1">
    <mergeCell ref="A1:C1"/>
  </mergeCell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32"/>
  <sheetViews>
    <sheetView zoomScale="75" zoomScaleNormal="75" workbookViewId="0" topLeftCell="A1">
      <selection activeCell="B8" sqref="B8"/>
    </sheetView>
  </sheetViews>
  <sheetFormatPr defaultColWidth="11.421875" defaultRowHeight="12.75"/>
  <cols>
    <col min="1" max="1" width="9.57421875" style="0" customWidth="1"/>
    <col min="2" max="2" width="53.421875" style="0" customWidth="1"/>
    <col min="3" max="4" width="5.421875" style="0" customWidth="1"/>
    <col min="5" max="5" width="6.00390625" style="0" customWidth="1"/>
    <col min="6" max="6" width="5.421875" style="0" customWidth="1"/>
    <col min="7" max="7" width="6.00390625" style="0" customWidth="1"/>
    <col min="8" max="8" width="8.8515625" style="0" customWidth="1"/>
    <col min="9" max="10" width="9.7109375" style="0" customWidth="1"/>
    <col min="11" max="11" width="5.421875" style="0" customWidth="1"/>
    <col min="12" max="12" width="12.8515625" style="0" customWidth="1"/>
    <col min="13" max="13" width="12.57421875" style="0" customWidth="1"/>
    <col min="14" max="14" width="3.8515625" style="0" customWidth="1"/>
    <col min="15" max="16" width="11.00390625" style="0" customWidth="1"/>
    <col min="17" max="17" width="13.421875" style="0" customWidth="1"/>
    <col min="18" max="18" width="12.57421875" style="0" customWidth="1"/>
    <col min="19" max="19" width="3.140625" style="0" customWidth="1"/>
    <col min="20" max="16384" width="11.00390625" style="0" customWidth="1"/>
  </cols>
  <sheetData>
    <row r="1" spans="1:20" ht="72.75" customHeight="1">
      <c r="A1" s="23" t="s">
        <v>350</v>
      </c>
      <c r="B1" s="23"/>
      <c r="C1" s="23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9.5" customHeight="1">
      <c r="A2" s="8" t="s">
        <v>93</v>
      </c>
      <c r="B2" s="9" t="s">
        <v>1</v>
      </c>
      <c r="C2" s="24">
        <v>1</v>
      </c>
      <c r="D2" s="24">
        <v>2</v>
      </c>
      <c r="E2" s="24">
        <v>3</v>
      </c>
      <c r="F2" s="24">
        <v>4</v>
      </c>
      <c r="G2" s="24" t="s">
        <v>94</v>
      </c>
      <c r="H2" s="24" t="s">
        <v>95</v>
      </c>
      <c r="I2" s="24" t="s">
        <v>96</v>
      </c>
      <c r="J2" s="24" t="s">
        <v>66</v>
      </c>
      <c r="L2" s="25" t="s">
        <v>98</v>
      </c>
      <c r="M2" s="26"/>
      <c r="N2" s="26"/>
      <c r="O2" s="27"/>
      <c r="P2" s="28"/>
      <c r="Q2" s="25" t="s">
        <v>99</v>
      </c>
      <c r="R2" s="26"/>
      <c r="S2" s="26"/>
      <c r="T2" s="27"/>
    </row>
    <row r="3" spans="1:20" ht="19.5" customHeight="1">
      <c r="A3" s="14">
        <v>22</v>
      </c>
      <c r="B3" s="15" t="s">
        <v>11</v>
      </c>
      <c r="C3" s="29">
        <v>1</v>
      </c>
      <c r="D3" s="29">
        <v>1</v>
      </c>
      <c r="E3" s="29">
        <v>8</v>
      </c>
      <c r="F3" s="49"/>
      <c r="G3" s="29">
        <f>SUM(C3:F3)</f>
        <v>10</v>
      </c>
      <c r="H3" s="13">
        <f>COUNT(C3:F3)</f>
        <v>3</v>
      </c>
      <c r="I3" s="13">
        <v>3</v>
      </c>
      <c r="J3" s="13">
        <v>1</v>
      </c>
      <c r="L3" s="31" t="s">
        <v>100</v>
      </c>
      <c r="M3" s="31" t="s">
        <v>101</v>
      </c>
      <c r="N3" s="32"/>
      <c r="O3" s="31" t="s">
        <v>102</v>
      </c>
      <c r="P3" s="28"/>
      <c r="Q3" s="31" t="s">
        <v>100</v>
      </c>
      <c r="R3" s="31" t="s">
        <v>101</v>
      </c>
      <c r="S3" s="32"/>
      <c r="T3" s="31" t="s">
        <v>102</v>
      </c>
    </row>
    <row r="4" spans="1:20" ht="19.5" customHeight="1">
      <c r="A4" s="14">
        <v>21</v>
      </c>
      <c r="B4" s="15" t="s">
        <v>13</v>
      </c>
      <c r="C4" s="29">
        <v>8</v>
      </c>
      <c r="D4" s="29">
        <v>1</v>
      </c>
      <c r="E4" s="29">
        <v>1</v>
      </c>
      <c r="F4" s="29"/>
      <c r="G4" s="29">
        <f>SUM(C4:F4)</f>
        <v>10</v>
      </c>
      <c r="H4" s="13">
        <f>COUNT(C4:F4)</f>
        <v>3</v>
      </c>
      <c r="I4" s="13">
        <v>3</v>
      </c>
      <c r="J4" s="13">
        <v>1</v>
      </c>
      <c r="L4" s="33" t="s">
        <v>351</v>
      </c>
      <c r="M4" s="34" t="s">
        <v>352</v>
      </c>
      <c r="N4" s="35"/>
      <c r="O4" s="36" t="s">
        <v>108</v>
      </c>
      <c r="P4" s="28"/>
      <c r="Q4" s="33" t="s">
        <v>353</v>
      </c>
      <c r="R4" s="34" t="s">
        <v>354</v>
      </c>
      <c r="S4" s="35"/>
      <c r="T4" s="38" t="s">
        <v>129</v>
      </c>
    </row>
    <row r="5" spans="1:20" ht="19.5" customHeight="1">
      <c r="A5" s="14">
        <v>8</v>
      </c>
      <c r="B5" s="15" t="s">
        <v>16</v>
      </c>
      <c r="C5" s="29">
        <v>6</v>
      </c>
      <c r="D5" s="29">
        <v>13</v>
      </c>
      <c r="E5" s="29">
        <v>-1</v>
      </c>
      <c r="F5" s="49"/>
      <c r="G5" s="29">
        <f>SUM(C5:F5)</f>
        <v>18</v>
      </c>
      <c r="H5" s="13">
        <f>COUNT(C5:F5)</f>
        <v>3</v>
      </c>
      <c r="I5" s="13">
        <v>2</v>
      </c>
      <c r="J5" s="13">
        <v>3</v>
      </c>
      <c r="L5" s="37" t="s">
        <v>166</v>
      </c>
      <c r="M5" s="14" t="s">
        <v>355</v>
      </c>
      <c r="N5" s="35"/>
      <c r="O5" s="38" t="s">
        <v>165</v>
      </c>
      <c r="P5" s="28"/>
      <c r="Q5" s="37" t="s">
        <v>356</v>
      </c>
      <c r="R5" s="14" t="s">
        <v>357</v>
      </c>
      <c r="S5" s="35"/>
      <c r="T5" s="38" t="s">
        <v>154</v>
      </c>
    </row>
    <row r="6" spans="1:20" ht="19.5" customHeight="1">
      <c r="A6" s="14">
        <v>23</v>
      </c>
      <c r="B6" s="15" t="s">
        <v>31</v>
      </c>
      <c r="C6" s="29">
        <v>-6</v>
      </c>
      <c r="D6" s="29">
        <v>6</v>
      </c>
      <c r="E6" s="29">
        <v>13</v>
      </c>
      <c r="F6" s="29"/>
      <c r="G6" s="29">
        <f>SUM(C6:F6)</f>
        <v>13</v>
      </c>
      <c r="H6" s="13">
        <f>COUNT(C6:F6)</f>
        <v>3</v>
      </c>
      <c r="I6" s="13">
        <v>2</v>
      </c>
      <c r="J6" s="13">
        <v>4</v>
      </c>
      <c r="L6" s="37" t="s">
        <v>358</v>
      </c>
      <c r="M6" s="14" t="s">
        <v>359</v>
      </c>
      <c r="N6" s="35"/>
      <c r="O6" s="38" t="s">
        <v>157</v>
      </c>
      <c r="P6" s="28"/>
      <c r="Q6" s="37" t="s">
        <v>240</v>
      </c>
      <c r="R6" s="14" t="s">
        <v>360</v>
      </c>
      <c r="S6" s="35"/>
      <c r="T6" s="38" t="s">
        <v>139</v>
      </c>
    </row>
    <row r="7" spans="1:20" ht="19.5" customHeight="1">
      <c r="A7" s="14">
        <v>4</v>
      </c>
      <c r="B7" s="15" t="s">
        <v>15</v>
      </c>
      <c r="C7" s="29">
        <v>8</v>
      </c>
      <c r="D7" s="29">
        <v>-3</v>
      </c>
      <c r="E7" s="29">
        <v>7</v>
      </c>
      <c r="F7" s="29"/>
      <c r="G7" s="29">
        <f>SUM(C7:F7)</f>
        <v>12</v>
      </c>
      <c r="H7" s="13">
        <f>COUNT(C7:F7)</f>
        <v>3</v>
      </c>
      <c r="I7" s="13">
        <v>2</v>
      </c>
      <c r="J7" s="13">
        <v>5</v>
      </c>
      <c r="L7" s="37" t="s">
        <v>361</v>
      </c>
      <c r="M7" s="14" t="s">
        <v>362</v>
      </c>
      <c r="N7" s="35"/>
      <c r="O7" s="38" t="s">
        <v>108</v>
      </c>
      <c r="P7" s="28"/>
      <c r="Q7" s="37" t="s">
        <v>363</v>
      </c>
      <c r="R7" s="14" t="s">
        <v>364</v>
      </c>
      <c r="S7" s="35"/>
      <c r="T7" s="38" t="s">
        <v>188</v>
      </c>
    </row>
    <row r="8" spans="1:20" ht="19.5" customHeight="1">
      <c r="A8" s="14">
        <v>3</v>
      </c>
      <c r="B8" s="15" t="s">
        <v>4</v>
      </c>
      <c r="C8" s="29">
        <v>6</v>
      </c>
      <c r="D8" s="29">
        <v>-1</v>
      </c>
      <c r="E8" s="29">
        <v>4</v>
      </c>
      <c r="F8" s="29"/>
      <c r="G8" s="29">
        <f>SUM(C8:F8)</f>
        <v>9</v>
      </c>
      <c r="H8" s="13">
        <f>COUNT(C8:F8)</f>
        <v>3</v>
      </c>
      <c r="I8" s="13">
        <v>2</v>
      </c>
      <c r="J8" s="13">
        <v>6</v>
      </c>
      <c r="L8" s="37" t="s">
        <v>365</v>
      </c>
      <c r="M8" s="14" t="s">
        <v>153</v>
      </c>
      <c r="N8" s="35"/>
      <c r="O8" s="38" t="s">
        <v>129</v>
      </c>
      <c r="P8" s="28"/>
      <c r="Q8" s="37" t="s">
        <v>366</v>
      </c>
      <c r="R8" s="14" t="s">
        <v>175</v>
      </c>
      <c r="S8" s="35"/>
      <c r="T8" s="38" t="s">
        <v>118</v>
      </c>
    </row>
    <row r="9" spans="1:20" ht="19.5" customHeight="1">
      <c r="A9" s="14">
        <v>16</v>
      </c>
      <c r="B9" s="15" t="s">
        <v>38</v>
      </c>
      <c r="C9" s="29">
        <v>8</v>
      </c>
      <c r="D9" s="29">
        <v>6</v>
      </c>
      <c r="E9" s="29">
        <v>-7</v>
      </c>
      <c r="F9" s="29"/>
      <c r="G9" s="29">
        <f>SUM(C9:F9)</f>
        <v>7</v>
      </c>
      <c r="H9" s="13">
        <f>COUNT(C9:F9)</f>
        <v>3</v>
      </c>
      <c r="I9" s="13">
        <v>2</v>
      </c>
      <c r="J9" s="13">
        <v>7</v>
      </c>
      <c r="L9" s="37" t="s">
        <v>367</v>
      </c>
      <c r="M9" s="14" t="s">
        <v>368</v>
      </c>
      <c r="N9" s="35"/>
      <c r="O9" s="38" t="s">
        <v>188</v>
      </c>
      <c r="P9" s="28"/>
      <c r="Q9" s="37" t="s">
        <v>369</v>
      </c>
      <c r="R9" s="14" t="s">
        <v>370</v>
      </c>
      <c r="S9" s="35"/>
      <c r="T9" s="38" t="s">
        <v>343</v>
      </c>
    </row>
    <row r="10" spans="1:20" ht="19.5" customHeight="1">
      <c r="A10" s="14">
        <v>26</v>
      </c>
      <c r="B10" s="15" t="s">
        <v>43</v>
      </c>
      <c r="C10" s="29">
        <v>-1</v>
      </c>
      <c r="D10" s="29">
        <v>4</v>
      </c>
      <c r="E10" s="29">
        <v>1</v>
      </c>
      <c r="F10" s="29"/>
      <c r="G10" s="29">
        <f>SUM(C10:F10)</f>
        <v>4</v>
      </c>
      <c r="H10" s="13">
        <f>COUNT(C10:F10)</f>
        <v>3</v>
      </c>
      <c r="I10" s="13">
        <v>2</v>
      </c>
      <c r="J10" s="13">
        <v>8</v>
      </c>
      <c r="L10" s="37"/>
      <c r="M10" s="14"/>
      <c r="N10" s="35"/>
      <c r="O10" s="38"/>
      <c r="P10" s="28"/>
      <c r="Q10" s="37"/>
      <c r="R10" s="14"/>
      <c r="S10" s="35"/>
      <c r="T10" s="38"/>
    </row>
    <row r="11" spans="1:20" ht="19.5" customHeight="1">
      <c r="A11" s="14">
        <v>11</v>
      </c>
      <c r="B11" s="15" t="s">
        <v>6</v>
      </c>
      <c r="C11" s="29">
        <v>6</v>
      </c>
      <c r="D11" s="29">
        <v>1</v>
      </c>
      <c r="E11" s="29">
        <v>-4</v>
      </c>
      <c r="F11" s="29"/>
      <c r="G11" s="29">
        <f>SUM(C11:F11)</f>
        <v>3</v>
      </c>
      <c r="H11" s="13">
        <f>COUNT(C11:F11)</f>
        <v>3</v>
      </c>
      <c r="I11" s="13">
        <v>2</v>
      </c>
      <c r="J11" s="13">
        <v>9</v>
      </c>
      <c r="L11" s="37"/>
      <c r="M11" s="14"/>
      <c r="N11" s="35"/>
      <c r="O11" s="38"/>
      <c r="P11" s="28"/>
      <c r="Q11" s="37"/>
      <c r="R11" s="14"/>
      <c r="S11" s="35"/>
      <c r="T11" s="38"/>
    </row>
    <row r="12" spans="1:20" ht="19.5" customHeight="1">
      <c r="A12" s="14">
        <v>6</v>
      </c>
      <c r="B12" s="15" t="s">
        <v>5</v>
      </c>
      <c r="C12" s="29">
        <v>2</v>
      </c>
      <c r="D12" s="29">
        <v>1</v>
      </c>
      <c r="E12" s="29">
        <v>-1</v>
      </c>
      <c r="F12" s="29"/>
      <c r="G12" s="29">
        <f>SUM(C12:F12)</f>
        <v>2</v>
      </c>
      <c r="H12" s="13">
        <f>COUNT(C12:F12)</f>
        <v>3</v>
      </c>
      <c r="I12" s="13">
        <v>2</v>
      </c>
      <c r="J12" s="13">
        <v>10</v>
      </c>
      <c r="L12" s="37"/>
      <c r="M12" s="14"/>
      <c r="N12" s="35"/>
      <c r="O12" s="38"/>
      <c r="P12" s="28"/>
      <c r="Q12" s="37"/>
      <c r="R12" s="14"/>
      <c r="S12" s="35"/>
      <c r="T12" s="38"/>
    </row>
    <row r="13" spans="1:20" ht="19.5" customHeight="1">
      <c r="A13" s="14">
        <v>5</v>
      </c>
      <c r="B13" s="15" t="s">
        <v>42</v>
      </c>
      <c r="C13" s="29">
        <v>-2</v>
      </c>
      <c r="D13" s="29">
        <v>3</v>
      </c>
      <c r="E13" s="29">
        <v>1</v>
      </c>
      <c r="F13" s="29"/>
      <c r="G13" s="29">
        <f>SUM(C13:F13)</f>
        <v>2</v>
      </c>
      <c r="H13" s="13">
        <f>COUNT(C13:F13)</f>
        <v>3</v>
      </c>
      <c r="I13" s="13">
        <v>2</v>
      </c>
      <c r="J13" s="13">
        <v>10</v>
      </c>
      <c r="L13" s="39"/>
      <c r="M13" s="40"/>
      <c r="N13" s="41"/>
      <c r="O13" s="42"/>
      <c r="P13" s="28"/>
      <c r="Q13" s="39"/>
      <c r="R13" s="40"/>
      <c r="S13" s="41"/>
      <c r="T13" s="38"/>
    </row>
    <row r="14" spans="1:20" ht="19.5" customHeight="1">
      <c r="A14" s="14">
        <v>14</v>
      </c>
      <c r="B14" s="15" t="s">
        <v>35</v>
      </c>
      <c r="C14" s="29">
        <v>-2</v>
      </c>
      <c r="D14" s="29">
        <v>13</v>
      </c>
      <c r="E14" s="29">
        <v>-8</v>
      </c>
      <c r="F14" s="29"/>
      <c r="G14" s="29">
        <f>SUM(C14:F14)</f>
        <v>3</v>
      </c>
      <c r="H14" s="13">
        <f>COUNT(C14:F14)</f>
        <v>3</v>
      </c>
      <c r="I14" s="13">
        <v>1</v>
      </c>
      <c r="J14" s="13">
        <v>12</v>
      </c>
      <c r="L14" s="28"/>
      <c r="M14" s="28"/>
      <c r="N14" s="28"/>
      <c r="O14" s="28"/>
      <c r="P14" s="28"/>
      <c r="Q14" s="28"/>
      <c r="R14" s="28"/>
      <c r="S14" s="28"/>
      <c r="T14" s="28"/>
    </row>
    <row r="15" spans="1:10" ht="19.5" customHeight="1">
      <c r="A15" s="14">
        <v>10</v>
      </c>
      <c r="B15" s="15" t="s">
        <v>26</v>
      </c>
      <c r="C15" s="29">
        <v>-8</v>
      </c>
      <c r="D15" s="29">
        <v>-4</v>
      </c>
      <c r="E15" s="29">
        <v>13</v>
      </c>
      <c r="F15" s="29"/>
      <c r="G15" s="29">
        <f>SUM(C15:F15)</f>
        <v>1</v>
      </c>
      <c r="H15" s="13">
        <f>COUNT(C15:F15)</f>
        <v>3</v>
      </c>
      <c r="I15" s="13">
        <v>1</v>
      </c>
      <c r="J15" s="13">
        <v>13</v>
      </c>
    </row>
    <row r="16" spans="1:10" ht="19.5" customHeight="1">
      <c r="A16" s="14">
        <v>7</v>
      </c>
      <c r="B16" s="15" t="s">
        <v>27</v>
      </c>
      <c r="C16" s="29">
        <v>-1</v>
      </c>
      <c r="D16" s="29">
        <v>3</v>
      </c>
      <c r="E16" s="29">
        <v>-1</v>
      </c>
      <c r="F16" s="29"/>
      <c r="G16" s="29">
        <f>SUM(C16:F16)</f>
        <v>1</v>
      </c>
      <c r="H16" s="13">
        <f>COUNT(C16:F16)</f>
        <v>3</v>
      </c>
      <c r="I16" s="13">
        <v>1</v>
      </c>
      <c r="J16" s="13">
        <v>13</v>
      </c>
    </row>
    <row r="17" spans="1:10" ht="19.5" customHeight="1">
      <c r="A17" s="14">
        <v>2</v>
      </c>
      <c r="B17" s="15" t="s">
        <v>44</v>
      </c>
      <c r="C17" s="29">
        <v>8</v>
      </c>
      <c r="D17" s="29">
        <v>-3</v>
      </c>
      <c r="E17" s="29">
        <v>-4</v>
      </c>
      <c r="F17" s="29"/>
      <c r="G17" s="29">
        <f>SUM(C17:F17)</f>
        <v>1</v>
      </c>
      <c r="H17" s="13">
        <f>COUNT(C17:F17)</f>
        <v>3</v>
      </c>
      <c r="I17" s="13">
        <v>1</v>
      </c>
      <c r="J17" s="13">
        <v>13</v>
      </c>
    </row>
    <row r="18" spans="1:10" ht="19.5" customHeight="1">
      <c r="A18" s="14">
        <v>1</v>
      </c>
      <c r="B18" s="15" t="s">
        <v>19</v>
      </c>
      <c r="C18" s="29">
        <v>1</v>
      </c>
      <c r="D18" s="29">
        <v>-4</v>
      </c>
      <c r="E18" s="29">
        <v>-1</v>
      </c>
      <c r="F18" s="29"/>
      <c r="G18" s="29">
        <f>SUM(C18:F18)</f>
        <v>-4</v>
      </c>
      <c r="H18" s="13">
        <f>COUNT(C18:F18)</f>
        <v>3</v>
      </c>
      <c r="I18" s="13">
        <v>1</v>
      </c>
      <c r="J18" s="13">
        <v>16</v>
      </c>
    </row>
    <row r="19" spans="1:20" ht="19.5" customHeight="1">
      <c r="A19" s="14">
        <v>18</v>
      </c>
      <c r="B19" s="15" t="s">
        <v>9</v>
      </c>
      <c r="C19" s="29">
        <v>-8</v>
      </c>
      <c r="D19" s="29">
        <v>-1</v>
      </c>
      <c r="E19" s="29">
        <v>4</v>
      </c>
      <c r="F19" s="29"/>
      <c r="G19" s="29">
        <f>SUM(C19:F19)</f>
        <v>-5</v>
      </c>
      <c r="H19" s="13">
        <f>COUNT(C19:F19)</f>
        <v>3</v>
      </c>
      <c r="I19" s="13">
        <v>1</v>
      </c>
      <c r="J19" s="13">
        <v>17</v>
      </c>
      <c r="L19" s="25" t="s">
        <v>132</v>
      </c>
      <c r="M19" s="26"/>
      <c r="N19" s="26"/>
      <c r="O19" s="27"/>
      <c r="P19" s="28"/>
      <c r="Q19" s="25" t="s">
        <v>133</v>
      </c>
      <c r="R19" s="26"/>
      <c r="S19" s="26"/>
      <c r="T19" s="27"/>
    </row>
    <row r="20" spans="1:20" ht="19.5" customHeight="1">
      <c r="A20" s="14">
        <v>12</v>
      </c>
      <c r="B20" s="15" t="s">
        <v>17</v>
      </c>
      <c r="C20" s="29">
        <v>-6</v>
      </c>
      <c r="D20" s="29">
        <v>4</v>
      </c>
      <c r="E20" s="29">
        <v>-7</v>
      </c>
      <c r="F20" s="29"/>
      <c r="G20" s="29">
        <f>SUM(C20:F20)</f>
        <v>-9</v>
      </c>
      <c r="H20" s="13">
        <f>COUNT(C20:F20)</f>
        <v>3</v>
      </c>
      <c r="I20" s="13">
        <v>1</v>
      </c>
      <c r="J20" s="13">
        <v>18</v>
      </c>
      <c r="L20" s="31" t="s">
        <v>100</v>
      </c>
      <c r="M20" s="31" t="s">
        <v>101</v>
      </c>
      <c r="N20" s="32"/>
      <c r="O20" s="31" t="s">
        <v>102</v>
      </c>
      <c r="P20" s="28"/>
      <c r="Q20" s="46" t="s">
        <v>100</v>
      </c>
      <c r="R20" s="47" t="s">
        <v>101</v>
      </c>
      <c r="S20" s="44"/>
      <c r="T20" s="48" t="s">
        <v>102</v>
      </c>
    </row>
    <row r="21" spans="1:20" ht="19.5" customHeight="1">
      <c r="A21" s="14">
        <v>13</v>
      </c>
      <c r="B21" s="15" t="s">
        <v>53</v>
      </c>
      <c r="C21" s="29">
        <v>-6</v>
      </c>
      <c r="D21" s="29">
        <v>-13</v>
      </c>
      <c r="E21" s="29">
        <v>1</v>
      </c>
      <c r="F21" s="29"/>
      <c r="G21" s="29">
        <f>SUM(C21:F21)</f>
        <v>-18</v>
      </c>
      <c r="H21" s="13">
        <f>COUNT(C21:F21)</f>
        <v>3</v>
      </c>
      <c r="I21" s="13">
        <v>1</v>
      </c>
      <c r="J21" s="13">
        <v>19</v>
      </c>
      <c r="L21" s="33" t="s">
        <v>110</v>
      </c>
      <c r="M21" s="34" t="s">
        <v>182</v>
      </c>
      <c r="N21" s="35"/>
      <c r="O21" s="36" t="s">
        <v>180</v>
      </c>
      <c r="P21" s="28"/>
      <c r="Q21" s="50"/>
      <c r="R21" s="14"/>
      <c r="S21" s="35"/>
      <c r="T21" s="51"/>
    </row>
    <row r="22" spans="1:20" ht="19.5" customHeight="1">
      <c r="A22" s="14">
        <v>25</v>
      </c>
      <c r="B22" s="15" t="s">
        <v>20</v>
      </c>
      <c r="C22" s="29">
        <v>-8</v>
      </c>
      <c r="D22" s="29">
        <v>-1</v>
      </c>
      <c r="E22" s="29">
        <v>-8</v>
      </c>
      <c r="F22" s="29"/>
      <c r="G22" s="29">
        <f>SUM(C22:F22)</f>
        <v>-17</v>
      </c>
      <c r="H22" s="13">
        <f>COUNT(C22:F22)</f>
        <v>3</v>
      </c>
      <c r="I22" s="13">
        <v>0</v>
      </c>
      <c r="J22" s="13">
        <v>20</v>
      </c>
      <c r="L22" s="37" t="s">
        <v>371</v>
      </c>
      <c r="M22" s="14" t="s">
        <v>372</v>
      </c>
      <c r="N22" s="35"/>
      <c r="O22" s="38" t="s">
        <v>118</v>
      </c>
      <c r="P22" s="28"/>
      <c r="Q22" s="50"/>
      <c r="R22" s="14"/>
      <c r="S22" s="35"/>
      <c r="T22" s="51"/>
    </row>
    <row r="23" spans="1:20" ht="19.5" customHeight="1">
      <c r="A23" s="14">
        <v>9</v>
      </c>
      <c r="B23" s="15" t="s">
        <v>47</v>
      </c>
      <c r="C23" s="29">
        <v>-6</v>
      </c>
      <c r="D23" s="29">
        <v>-6</v>
      </c>
      <c r="E23" s="29">
        <v>-13</v>
      </c>
      <c r="F23" s="49"/>
      <c r="G23" s="29">
        <f>SUM(C23:F23)</f>
        <v>-25</v>
      </c>
      <c r="H23" s="13">
        <f>COUNT(C23:F23)</f>
        <v>3</v>
      </c>
      <c r="I23" s="13">
        <v>0</v>
      </c>
      <c r="J23" s="13">
        <v>21</v>
      </c>
      <c r="L23" s="37" t="s">
        <v>373</v>
      </c>
      <c r="M23" s="14" t="s">
        <v>163</v>
      </c>
      <c r="N23" s="35"/>
      <c r="O23" s="38" t="s">
        <v>154</v>
      </c>
      <c r="P23" s="28"/>
      <c r="Q23" s="50"/>
      <c r="R23" s="14"/>
      <c r="S23" s="35"/>
      <c r="T23" s="51"/>
    </row>
    <row r="24" spans="1:20" ht="19.5" customHeight="1">
      <c r="A24" s="14">
        <v>17</v>
      </c>
      <c r="B24" s="15" t="s">
        <v>58</v>
      </c>
      <c r="C24" s="29">
        <v>-8</v>
      </c>
      <c r="D24" s="29">
        <v>-13</v>
      </c>
      <c r="E24" s="29">
        <v>-13</v>
      </c>
      <c r="F24" s="29"/>
      <c r="G24" s="29">
        <f>SUM(C24:F24)</f>
        <v>-34</v>
      </c>
      <c r="H24" s="13">
        <f>COUNT(C24:F24)</f>
        <v>3</v>
      </c>
      <c r="I24" s="13">
        <v>0</v>
      </c>
      <c r="J24" s="13">
        <v>22</v>
      </c>
      <c r="L24" s="37" t="s">
        <v>374</v>
      </c>
      <c r="M24" s="14" t="s">
        <v>375</v>
      </c>
      <c r="N24" s="35"/>
      <c r="O24" s="38" t="s">
        <v>139</v>
      </c>
      <c r="P24" s="28"/>
      <c r="Q24" s="50"/>
      <c r="R24" s="14"/>
      <c r="S24" s="35"/>
      <c r="T24" s="51"/>
    </row>
    <row r="25" spans="1:20" ht="19.5" customHeight="1">
      <c r="A25" s="14">
        <v>15</v>
      </c>
      <c r="B25" s="15" t="s">
        <v>18</v>
      </c>
      <c r="C25" s="29" t="s">
        <v>85</v>
      </c>
      <c r="D25" s="29">
        <v>1</v>
      </c>
      <c r="E25" s="29">
        <v>7</v>
      </c>
      <c r="F25" s="29"/>
      <c r="G25" s="29">
        <f>SUM(C25:F25)</f>
        <v>8</v>
      </c>
      <c r="H25" s="13">
        <f>COUNT(C25:F25)</f>
        <v>2</v>
      </c>
      <c r="I25" s="13">
        <v>2</v>
      </c>
      <c r="J25" s="13">
        <v>23</v>
      </c>
      <c r="K25" s="28"/>
      <c r="L25" s="37" t="s">
        <v>376</v>
      </c>
      <c r="M25" s="14" t="s">
        <v>224</v>
      </c>
      <c r="N25" s="35"/>
      <c r="O25" s="38" t="s">
        <v>105</v>
      </c>
      <c r="P25" s="28"/>
      <c r="Q25" s="50"/>
      <c r="R25" s="14"/>
      <c r="S25" s="35"/>
      <c r="T25" s="51"/>
    </row>
    <row r="26" spans="1:20" ht="19.5" customHeight="1">
      <c r="A26" s="14">
        <v>19</v>
      </c>
      <c r="B26" s="15" t="s">
        <v>10</v>
      </c>
      <c r="C26" s="29" t="s">
        <v>85</v>
      </c>
      <c r="D26" s="29">
        <v>-1</v>
      </c>
      <c r="E26" s="29">
        <v>8</v>
      </c>
      <c r="F26" s="29"/>
      <c r="G26" s="29">
        <f>SUM(C26:F26)</f>
        <v>7</v>
      </c>
      <c r="H26" s="13">
        <f>COUNT(C26:F26)</f>
        <v>2</v>
      </c>
      <c r="I26" s="13">
        <v>1</v>
      </c>
      <c r="J26" s="13">
        <v>24</v>
      </c>
      <c r="K26" s="28"/>
      <c r="L26" s="37" t="s">
        <v>377</v>
      </c>
      <c r="M26" s="14" t="s">
        <v>378</v>
      </c>
      <c r="N26" s="35"/>
      <c r="O26" s="38" t="s">
        <v>188</v>
      </c>
      <c r="P26" s="28"/>
      <c r="Q26" s="50"/>
      <c r="R26" s="14"/>
      <c r="S26" s="35"/>
      <c r="T26" s="51"/>
    </row>
    <row r="27" spans="1:20" ht="19.5" customHeight="1">
      <c r="A27" s="14">
        <v>24</v>
      </c>
      <c r="B27" s="15" t="s">
        <v>60</v>
      </c>
      <c r="C27" s="29">
        <v>6</v>
      </c>
      <c r="D27" s="29">
        <v>-1</v>
      </c>
      <c r="E27" s="29" t="s">
        <v>85</v>
      </c>
      <c r="F27" s="29"/>
      <c r="G27" s="29">
        <f>SUM(C27:F27)</f>
        <v>5</v>
      </c>
      <c r="H27" s="13">
        <f>COUNT(C27:F27)</f>
        <v>2</v>
      </c>
      <c r="I27" s="13">
        <v>1</v>
      </c>
      <c r="J27" s="13">
        <v>25</v>
      </c>
      <c r="K27" s="28"/>
      <c r="L27" s="37"/>
      <c r="M27" s="14"/>
      <c r="N27" s="35"/>
      <c r="O27" s="38"/>
      <c r="P27" s="28"/>
      <c r="Q27" s="50"/>
      <c r="R27" s="14"/>
      <c r="S27" s="35"/>
      <c r="T27" s="51"/>
    </row>
    <row r="28" spans="1:20" ht="19.5" customHeight="1">
      <c r="A28" s="14">
        <v>20</v>
      </c>
      <c r="B28" s="15" t="s">
        <v>30</v>
      </c>
      <c r="C28" s="29">
        <v>2</v>
      </c>
      <c r="D28" s="29">
        <v>-6</v>
      </c>
      <c r="E28" s="29" t="s">
        <v>85</v>
      </c>
      <c r="F28" s="29"/>
      <c r="G28" s="29">
        <f>SUM(C28:F28)</f>
        <v>-4</v>
      </c>
      <c r="H28" s="13">
        <f>COUNT(C28:F28)</f>
        <v>2</v>
      </c>
      <c r="I28" s="13">
        <v>1</v>
      </c>
      <c r="J28" s="13">
        <v>26</v>
      </c>
      <c r="K28" s="28"/>
      <c r="L28" s="37"/>
      <c r="M28" s="14"/>
      <c r="N28" s="35"/>
      <c r="O28" s="38"/>
      <c r="P28" s="28"/>
      <c r="Q28" s="50"/>
      <c r="R28" s="14"/>
      <c r="S28" s="35"/>
      <c r="T28" s="51"/>
    </row>
    <row r="29" spans="1:20" ht="20.25">
      <c r="A29" s="14"/>
      <c r="B29" s="15"/>
      <c r="C29" s="29"/>
      <c r="D29" s="29"/>
      <c r="E29" s="29"/>
      <c r="F29" s="29"/>
      <c r="G29" s="29"/>
      <c r="H29" s="13"/>
      <c r="I29" s="13"/>
      <c r="J29" s="13"/>
      <c r="L29" s="37"/>
      <c r="M29" s="14"/>
      <c r="N29" s="35"/>
      <c r="O29" s="38"/>
      <c r="P29" s="28"/>
      <c r="Q29" s="50"/>
      <c r="R29" s="14"/>
      <c r="S29" s="35"/>
      <c r="T29" s="51"/>
    </row>
    <row r="30" spans="1:20" ht="20.25">
      <c r="A30" s="14"/>
      <c r="B30" s="15"/>
      <c r="C30" s="29"/>
      <c r="D30" s="29"/>
      <c r="E30" s="29"/>
      <c r="F30" s="29"/>
      <c r="G30" s="29"/>
      <c r="H30" s="13"/>
      <c r="I30" s="13"/>
      <c r="J30" s="13"/>
      <c r="L30" s="39"/>
      <c r="M30" s="40"/>
      <c r="N30" s="41"/>
      <c r="O30" s="42"/>
      <c r="P30" s="28"/>
      <c r="Q30" s="50"/>
      <c r="R30" s="14"/>
      <c r="S30" s="35"/>
      <c r="T30" s="51"/>
    </row>
    <row r="31" spans="1:20" ht="20.25">
      <c r="A31" s="14"/>
      <c r="B31" s="15"/>
      <c r="C31" s="29"/>
      <c r="D31" s="29"/>
      <c r="E31" s="29"/>
      <c r="F31" s="29"/>
      <c r="G31" s="29"/>
      <c r="H31" s="13"/>
      <c r="I31" s="13"/>
      <c r="J31" s="13"/>
      <c r="P31" s="28"/>
      <c r="Q31" s="50"/>
      <c r="R31" s="14"/>
      <c r="S31" s="35"/>
      <c r="T31" s="51"/>
    </row>
    <row r="32" spans="1:20" ht="20.25">
      <c r="A32" s="14"/>
      <c r="B32" s="15"/>
      <c r="C32" s="29"/>
      <c r="D32" s="29"/>
      <c r="E32" s="29"/>
      <c r="F32" s="29"/>
      <c r="G32" s="29"/>
      <c r="H32" s="13"/>
      <c r="I32" s="13"/>
      <c r="J32" s="13"/>
      <c r="P32" s="28"/>
      <c r="Q32" s="52"/>
      <c r="R32" s="53"/>
      <c r="S32" s="54"/>
      <c r="T32" s="55"/>
    </row>
  </sheetData>
  <sheetProtection/>
  <mergeCells count="1">
    <mergeCell ref="A1:C1"/>
  </mergeCell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Klein</dc:creator>
  <cp:keywords/>
  <dc:description/>
  <cp:lastModifiedBy/>
  <cp:lastPrinted>2007-08-03T15:13:32Z</cp:lastPrinted>
  <dcterms:created xsi:type="dcterms:W3CDTF">2006-06-02T16:12:37Z</dcterms:created>
  <dcterms:modified xsi:type="dcterms:W3CDTF">2008-02-09T10:10:14Z</dcterms:modified>
  <cp:category/>
  <cp:version/>
  <cp:contentType/>
  <cp:contentStatus/>
  <cp:revision>98</cp:revision>
</cp:coreProperties>
</file>